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\Pa2 Boy\SEKSI PPK Majelis Jemaat GPM Silo\WEBSITE Jemaat GPM SILO\File Warta Jemaat\"/>
    </mc:Choice>
  </mc:AlternateContent>
  <bookViews>
    <workbookView xWindow="360" yWindow="540" windowWidth="11340" windowHeight="5550" tabRatio="606"/>
  </bookViews>
  <sheets>
    <sheet name="Baru" sheetId="26" r:id="rId1"/>
    <sheet name="Maret 16" sheetId="27" r:id="rId2"/>
    <sheet name="23 Jan 16" sheetId="28" r:id="rId3"/>
  </sheets>
  <definedNames>
    <definedName name="_xlnm.Print_Area" localSheetId="2">'23 Jan 16'!$A$1:$E$52</definedName>
    <definedName name="_xlnm.Print_Area" localSheetId="0">Baru!$A$1:$G$271</definedName>
    <definedName name="_xlnm.Print_Area" localSheetId="1">'Maret 16'!$A$1:$G$22</definedName>
  </definedNames>
  <calcPr calcId="152511"/>
</workbook>
</file>

<file path=xl/calcChain.xml><?xml version="1.0" encoding="utf-8"?>
<calcChain xmlns="http://schemas.openxmlformats.org/spreadsheetml/2006/main">
  <c r="E62" i="28" l="1"/>
  <c r="E63" i="28" s="1"/>
  <c r="E65" i="28" s="1"/>
  <c r="E66" i="28" s="1"/>
  <c r="E68" i="28" s="1"/>
  <c r="E69" i="28" s="1"/>
  <c r="E70" i="28" s="1"/>
  <c r="E71" i="28" s="1"/>
  <c r="E72" i="28" s="1"/>
  <c r="E73" i="28" s="1"/>
  <c r="E75" i="28" s="1"/>
  <c r="E77" i="28" s="1"/>
  <c r="E79" i="28" s="1"/>
  <c r="E81" i="28" s="1"/>
  <c r="E83" i="28" s="1"/>
  <c r="E85" i="28" s="1"/>
  <c r="E86" i="28" s="1"/>
  <c r="E87" i="28" s="1"/>
  <c r="E9" i="28"/>
  <c r="E11" i="28" s="1"/>
  <c r="E12" i="28" s="1"/>
  <c r="E14" i="28" s="1"/>
  <c r="E15" i="28" s="1"/>
  <c r="E17" i="28" s="1"/>
  <c r="E18" i="28" s="1"/>
  <c r="E20" i="28" s="1"/>
  <c r="E22" i="28" s="1"/>
  <c r="E25" i="28" s="1"/>
  <c r="E26" i="28" s="1"/>
  <c r="E27" i="28" s="1"/>
  <c r="E28" i="28" s="1"/>
  <c r="E30" i="28" s="1"/>
  <c r="E32" i="28" s="1"/>
  <c r="E33" i="28" s="1"/>
  <c r="E35" i="28" s="1"/>
  <c r="E15" i="27"/>
  <c r="G10" i="27"/>
  <c r="G13" i="27" s="1"/>
  <c r="G15" i="27" s="1"/>
  <c r="E10" i="27"/>
  <c r="A165" i="26"/>
  <c r="K258" i="26" l="1"/>
  <c r="C53" i="26" l="1"/>
  <c r="G5" i="26" l="1"/>
  <c r="A111" i="26"/>
  <c r="A1" i="26"/>
  <c r="G53" i="26" l="1"/>
  <c r="C59" i="26" s="1"/>
  <c r="C107" i="26" s="1"/>
  <c r="G59" i="26" s="1"/>
  <c r="G107" i="26" s="1"/>
  <c r="K259" i="26"/>
  <c r="A220" i="26" l="1"/>
  <c r="C114" i="26"/>
  <c r="C161" i="26" l="1"/>
  <c r="G114" i="26" s="1"/>
  <c r="G161" i="26" s="1"/>
  <c r="C168" i="26" l="1"/>
  <c r="C214" i="26" s="1"/>
  <c r="G168" i="26" s="1"/>
  <c r="G214" i="26" l="1"/>
  <c r="C269" i="26" l="1"/>
  <c r="G223" i="26" s="1"/>
  <c r="G258" i="26" s="1"/>
  <c r="G259" i="26" s="1"/>
</calcChain>
</file>

<file path=xl/sharedStrings.xml><?xml version="1.0" encoding="utf-8"?>
<sst xmlns="http://schemas.openxmlformats.org/spreadsheetml/2006/main" count="591" uniqueCount="441">
  <si>
    <t>NO.</t>
  </si>
  <si>
    <t>U R A I A N</t>
  </si>
  <si>
    <t>A.</t>
  </si>
  <si>
    <t>A.1</t>
  </si>
  <si>
    <t xml:space="preserve"> </t>
  </si>
  <si>
    <t>JUMLAH (Rp)</t>
  </si>
  <si>
    <t>SALDO / DIPINDAHKAN</t>
  </si>
  <si>
    <t>SALDO / PINDAHAN</t>
  </si>
  <si>
    <t>( Halaman :  2 )</t>
  </si>
  <si>
    <t>LAPORAN KEUANGAN - JEMAAT GPM SILO</t>
  </si>
  <si>
    <t>( Halaman :  3 )</t>
  </si>
  <si>
    <t>( Halaman :  4 )</t>
  </si>
  <si>
    <t>Bendahara Jemaat,</t>
  </si>
  <si>
    <t>Pnt.Ny.E.Ririmasse</t>
  </si>
  <si>
    <t xml:space="preserve">    PERNIKAHAN</t>
  </si>
  <si>
    <t>a. PERSEPULUHAN</t>
  </si>
  <si>
    <t>PENDAPATAN URUSAN KAS</t>
  </si>
  <si>
    <t>DAN PERHITUNGAN</t>
  </si>
  <si>
    <t>Saldo Uang Asing :</t>
  </si>
  <si>
    <t>USD 1 = 6 lbr</t>
  </si>
  <si>
    <t>Riyals 50 = 1 lbr</t>
  </si>
  <si>
    <r>
      <t>CATATAN / KOREKSI:</t>
    </r>
    <r>
      <rPr>
        <sz val="9"/>
        <rFont val="Arial Narrow"/>
        <family val="2"/>
      </rPr>
      <t xml:space="preserve"> -</t>
    </r>
  </si>
  <si>
    <t>( Halaman :  5 )</t>
  </si>
  <si>
    <t>PENDAPATAN TETAP GEREJA</t>
  </si>
  <si>
    <t xml:space="preserve">TANGGUNGAN PELAYANAN </t>
  </si>
  <si>
    <t>a. IBADAH UNIT/SEKTOR</t>
  </si>
  <si>
    <t>KOLEKTA IBADAH NON MINGGU :</t>
  </si>
  <si>
    <t>b. IBADAH SM/TPI</t>
  </si>
  <si>
    <t xml:space="preserve">    PEREMPUAN</t>
  </si>
  <si>
    <t>d. IBADAH PELAYANAN LAKI-LAKI</t>
  </si>
  <si>
    <t>WARGA GEREJA (TAPEL) :</t>
  </si>
  <si>
    <t>A.4.</t>
  </si>
  <si>
    <t>PERSEPULUHAN / ULU HASIL</t>
  </si>
  <si>
    <t>PENDAPATAN UNIT USAHA</t>
  </si>
  <si>
    <t>GEREJA</t>
  </si>
  <si>
    <t>A.6.</t>
  </si>
  <si>
    <t>A.5.</t>
  </si>
  <si>
    <t>BELANJA</t>
  </si>
  <si>
    <t>A.7.</t>
  </si>
  <si>
    <t>e. IBADAH PENGASUH SM/TPI</t>
  </si>
  <si>
    <t>f. IBADAH MAJELIS JEMAAT</t>
  </si>
  <si>
    <t>h. IBADAH SYUKUR HUT</t>
  </si>
  <si>
    <t>PENDAPATAN LAIN-LAIN</t>
  </si>
  <si>
    <t>BELANJA BARANG</t>
  </si>
  <si>
    <t>a. SURAT-SURAT GEREJAWI</t>
  </si>
  <si>
    <t>A.3.</t>
  </si>
  <si>
    <t>B.1.</t>
  </si>
  <si>
    <t>g. IBADAH SYUKUR HUT</t>
  </si>
  <si>
    <t xml:space="preserve">    KELAHIRAN</t>
  </si>
  <si>
    <t>B.2.</t>
  </si>
  <si>
    <t>( Halaman :  1 )</t>
  </si>
  <si>
    <t>A.2.</t>
  </si>
  <si>
    <t>SALDO KEUANGAN pada</t>
  </si>
  <si>
    <t>EURO 10 = 1 lbr, EURO 50 = 2 lbr</t>
  </si>
  <si>
    <t>PENDAPATAN SUMBANGAN</t>
  </si>
  <si>
    <t>a. SUMBANGAN - SUMBANGAN</t>
  </si>
  <si>
    <t>A.8.</t>
  </si>
  <si>
    <t xml:space="preserve">    KELUARGA</t>
  </si>
  <si>
    <t>TTL PENGELUARAN: 02 s/d 08/04/17</t>
  </si>
  <si>
    <t>SALDO KEUANGAN s/d 08-04-2017</t>
  </si>
  <si>
    <t>a. SAMPUL SYUKUR PASKAH</t>
  </si>
  <si>
    <t>B.3.</t>
  </si>
  <si>
    <t>B.4.</t>
  </si>
  <si>
    <t>BELANJA URUSAN KAS DAN</t>
  </si>
  <si>
    <t>PERHITUNGAN</t>
  </si>
  <si>
    <t>TRANSPORT PELAYANAN IBADAH</t>
  </si>
  <si>
    <t xml:space="preserve">    COPY &amp; KEPERLUAN KANTOR</t>
  </si>
  <si>
    <t>KOLEKTA IBADAH :</t>
  </si>
  <si>
    <t xml:space="preserve">     b. Jam 09.00 WIT</t>
  </si>
  <si>
    <t>VI. Sampul Persepuluhan Dalam</t>
  </si>
  <si>
    <t xml:space="preserve">     HUT / HUT Nikah Dalam Kolekta</t>
  </si>
  <si>
    <t>B.</t>
  </si>
  <si>
    <t xml:space="preserve">     c. Jam 18.00 WIT</t>
  </si>
  <si>
    <t xml:space="preserve">     a. Jam 06:00 WIT</t>
  </si>
  <si>
    <t xml:space="preserve">     Pergumulan Dlm Kolekta Ibdh </t>
  </si>
  <si>
    <t>B.5.</t>
  </si>
  <si>
    <t>BELANJA PEMELIHARAAN</t>
  </si>
  <si>
    <t>V. Sampul Persepuluhan Dalam</t>
  </si>
  <si>
    <t xml:space="preserve">      Jam 18:00 WIT</t>
  </si>
  <si>
    <t xml:space="preserve">    RUMAH IBADAH</t>
  </si>
  <si>
    <t>BELANJA LAIN - LAIN</t>
  </si>
  <si>
    <t>a. BANTUAN DIAKONAL</t>
  </si>
  <si>
    <t>B.6.</t>
  </si>
  <si>
    <t>B.7.</t>
  </si>
  <si>
    <t>KONSUMSI PELAYANAN IBADAH</t>
  </si>
  <si>
    <t>B.8.</t>
  </si>
  <si>
    <t>j. PENGGEMBALAAN BAPTISAN</t>
  </si>
  <si>
    <t>k. PENGGEMBALAAN NIKAH</t>
  </si>
  <si>
    <t>l. PERKAWINAN / NIKAH</t>
  </si>
  <si>
    <t>m. IBADAH LANSIA/ORANG SAKIT</t>
  </si>
  <si>
    <t>n. IBADAH KATEKISASI</t>
  </si>
  <si>
    <t>o. IBADAH SYUKUR/ PERGUMULAN</t>
  </si>
  <si>
    <t>p. IBADAH LAIN-LAIN</t>
  </si>
  <si>
    <t>a. PEMELIHARAAN KANOR DAN</t>
  </si>
  <si>
    <t>b. PENERIMAAN LAINNYA</t>
  </si>
  <si>
    <t xml:space="preserve">c. IBADAH PELAYANAN </t>
  </si>
  <si>
    <t xml:space="preserve">     MINGGU, 13/08/17</t>
  </si>
  <si>
    <t>Dalam Peti ; Tanpa Sampul</t>
  </si>
  <si>
    <t>NN</t>
  </si>
  <si>
    <t>SEKTOR II :</t>
  </si>
  <si>
    <t>SEKTOR III :</t>
  </si>
  <si>
    <t>SEKTOR IV :</t>
  </si>
  <si>
    <t>NN - Unit 1</t>
  </si>
  <si>
    <t>SEKTOR V :</t>
  </si>
  <si>
    <t>NN - Unit 2</t>
  </si>
  <si>
    <t>SEKTOR VII :</t>
  </si>
  <si>
    <t>SEKTOR IX :</t>
  </si>
  <si>
    <t>SEKTOR X :</t>
  </si>
  <si>
    <t>NN - Unit 3</t>
  </si>
  <si>
    <t>SEKTOR XII :</t>
  </si>
  <si>
    <t>Syukur NN</t>
  </si>
  <si>
    <t>SEKTOR I :</t>
  </si>
  <si>
    <t>Bensin Mobil DE 1497 AC ; 40 ltr</t>
  </si>
  <si>
    <t>Sektor VIII - 1 KK</t>
  </si>
  <si>
    <t xml:space="preserve">III. Sampul Pengucapan Syukur </t>
  </si>
  <si>
    <t>IV. Sampul Pengucapan Syukur/</t>
  </si>
  <si>
    <t xml:space="preserve">     Kolekta Ibadah Minggu, </t>
  </si>
  <si>
    <t xml:space="preserve">      Jam 09:00 WIT</t>
  </si>
  <si>
    <t>PER : 26 Agustus 2017</t>
  </si>
  <si>
    <t>LAP.KEUANGAN Tgl. 19-08-2017</t>
  </si>
  <si>
    <t>I. Ibadah MINGGU Tgl.20/08//17 :</t>
  </si>
  <si>
    <t>2 Sampul Syukur NN - @ Rp.10,000,-</t>
  </si>
  <si>
    <t>3 Sampul NN - @ Rp.10,000,-</t>
  </si>
  <si>
    <t>2 Sampul NN - @ Rp.100,000,-</t>
  </si>
  <si>
    <t>MM - Unit 1</t>
  </si>
  <si>
    <t>G.K. - Unit 1</t>
  </si>
  <si>
    <t>J.D.</t>
  </si>
  <si>
    <t>SEKTOR VIII :</t>
  </si>
  <si>
    <t>Fio Samson</t>
  </si>
  <si>
    <t>Kel. G.G.L. - Unit 2</t>
  </si>
  <si>
    <t>Natsar Syukur NN</t>
  </si>
  <si>
    <t>Syukur NN - Selesai S3</t>
  </si>
  <si>
    <t>Syukur Kel.Pelupessy</t>
  </si>
  <si>
    <t>Kol.Ibdh Kel.Besar Soplantila - 12/08</t>
  </si>
  <si>
    <t xml:space="preserve">      Kolekta Ibdh Minggu, 20/08/17,</t>
  </si>
  <si>
    <t xml:space="preserve">     20/08/17, Jam 06:00 WIT</t>
  </si>
  <si>
    <t>2 Sampul NN - @ Rp.20,000,-</t>
  </si>
  <si>
    <t>2 Sampul NN - @ Rp.50,000,-</t>
  </si>
  <si>
    <t xml:space="preserve">Kel. Loupatty </t>
  </si>
  <si>
    <t>Yuliana Manuhutu - Unit 3</t>
  </si>
  <si>
    <t>J.I.P. - Unit 2</t>
  </si>
  <si>
    <t>Ibu Martina Latupeirissa - Unit 3</t>
  </si>
  <si>
    <t>Kel. NN - Unit 3</t>
  </si>
  <si>
    <t>Kel. T.P. - Unit 2</t>
  </si>
  <si>
    <t>Nn. N.L. - Unit 1</t>
  </si>
  <si>
    <t>E.S. - Unit 1</t>
  </si>
  <si>
    <t>Erin L.</t>
  </si>
  <si>
    <t>Nn. Risakotta</t>
  </si>
  <si>
    <t xml:space="preserve">Rocky Tupamahu </t>
  </si>
  <si>
    <t>Kel. Telussa</t>
  </si>
  <si>
    <t>Kel. Risakotta</t>
  </si>
  <si>
    <t>A.F.</t>
  </si>
  <si>
    <t>D.W. - Unit 1</t>
  </si>
  <si>
    <t>H.S.L. - Unit 1</t>
  </si>
  <si>
    <t>II. Kolekta Baptisan Kudus, Ahad,</t>
  </si>
  <si>
    <t xml:space="preserve">    20/08/17 ; Jam 18:00 WIT</t>
  </si>
  <si>
    <t>Syukur Pergumulan NN</t>
  </si>
  <si>
    <t>Syukur Y.D.L.</t>
  </si>
  <si>
    <t xml:space="preserve">      Kolekta Ibdh Minggu, 20/08/17</t>
  </si>
  <si>
    <t>Axel Loppies - Unit 2</t>
  </si>
  <si>
    <t>Kel. Y.W. - Unit 1</t>
  </si>
  <si>
    <t>Sdri. E.Ramschie - Sektor IV</t>
  </si>
  <si>
    <t>Sdri A.Tahalea - Sektor IV</t>
  </si>
  <si>
    <t>Ibu A.Paul - Sektor IV</t>
  </si>
  <si>
    <t>Sdr Emon &amp; An.Nuel Paul - Sektor IV</t>
  </si>
  <si>
    <t>Ibu N.Sopacua - Sektor IV</t>
  </si>
  <si>
    <t>Ibu J.Tomatala - Sektor IV</t>
  </si>
  <si>
    <t>Kel. Z.Patty - Sektor IV</t>
  </si>
  <si>
    <t>Kel. Ibu L.Pesireron - Sektor IV</t>
  </si>
  <si>
    <t>Sektor IV - 06/08</t>
  </si>
  <si>
    <t>Sektor IV - 13/08</t>
  </si>
  <si>
    <t>Sektor IV ; Unit 1 - 11/08</t>
  </si>
  <si>
    <t>Sektor IV ; Unit 2 - 11/08</t>
  </si>
  <si>
    <t>Sektor IV - 15/08</t>
  </si>
  <si>
    <t>Syukur Ujian Sarjana Sdr C.Paul- S.IV</t>
  </si>
  <si>
    <t>Kol.Buka Usbu P.Sibu-Sibu - 21/08</t>
  </si>
  <si>
    <t>Kol.Buka Usbu P.Getsemani - 21/08</t>
  </si>
  <si>
    <t>Kol.Buka Usbu RK.Yoas - 21/08</t>
  </si>
  <si>
    <t>Kel. V.Lekahena - Sektor XI</t>
  </si>
  <si>
    <t>Sektor VII ; Gab.Unit - 18/08</t>
  </si>
  <si>
    <t>Ibu Nova Nunumete - Sektor VII</t>
  </si>
  <si>
    <t>Kel. Werinussa - Sektor VII</t>
  </si>
  <si>
    <t>Sektor VIII - 15/08</t>
  </si>
  <si>
    <t>Sektor VIII ; Gab.Unit - 18/08</t>
  </si>
  <si>
    <t>Clara Wattimena - Sektor VIII</t>
  </si>
  <si>
    <t>Sektor VIII - 1 KK (Thn.2016)</t>
  </si>
  <si>
    <t>Sektor VIII - 20/08</t>
  </si>
  <si>
    <t>Sektor XII ; Gab.Unit - 18/08</t>
  </si>
  <si>
    <t>Sumb.Sakit Ibu Tien Parera - Sektor II</t>
  </si>
  <si>
    <t>Beli Baterai 9V - 2 Bh</t>
  </si>
  <si>
    <t>Beli Kopi &amp; Sunlight</t>
  </si>
  <si>
    <t>Beli Baterai, Tissue &amp; Daun Teh</t>
  </si>
  <si>
    <t>Service Mesin Listrik Gereja</t>
  </si>
  <si>
    <t>Cas Accu Mesin Listrik Gereja</t>
  </si>
  <si>
    <t>Beli Sollar utk Mesin Listrik - 180 ltr</t>
  </si>
  <si>
    <t>Keg.Posyandu Eunike &amp; Siloam - 08/17</t>
  </si>
  <si>
    <t>(SUB SEKSI PEL.KESEHATAN)</t>
  </si>
  <si>
    <t>Keg.Posyandu Eunike &amp; Siloam - 07/17</t>
  </si>
  <si>
    <t>Konsumsi Ahad, 20/08</t>
  </si>
  <si>
    <t>Service Mesin Cetak</t>
  </si>
  <si>
    <t>Sumb.Utk Jemaat Galala Klasis Obi</t>
  </si>
  <si>
    <t xml:space="preserve">Trans.Pdt &amp; Petgs Ahad, 20/08 ; 06:00 </t>
  </si>
  <si>
    <t xml:space="preserve">Trans.Pdt &amp; Petgs Ahad, 20/08 ; 09:00 </t>
  </si>
  <si>
    <t xml:space="preserve">Trans.Pdt &amp; Petgs Ahad, 20/08 ; 18:00 </t>
  </si>
  <si>
    <t>Sektor III - 20/08</t>
  </si>
  <si>
    <t>Beli Lampu &amp; Stik</t>
  </si>
  <si>
    <t>Beli Amplop &amp; Lem</t>
  </si>
  <si>
    <t>Sumb.Sakit Ibu J.Uneputty - Sektor III</t>
  </si>
  <si>
    <t>Rekening Listrik Gereja - Agustus 2017</t>
  </si>
  <si>
    <t>Rekening Telp. 0911-353383 - Agustus</t>
  </si>
  <si>
    <t>Rekening Telp. 0911-310323 - Agustus</t>
  </si>
  <si>
    <t>Iuran Wi-Fi - Agustus 2017</t>
  </si>
  <si>
    <t xml:space="preserve">Service Mobil DE 1497 AC </t>
  </si>
  <si>
    <t>Ibu A.Latumeten - Sektor VIII</t>
  </si>
  <si>
    <t>Foto Copy LHP Tim Verifikasi</t>
  </si>
  <si>
    <t>Sumb.Sakit An.Milka Leatemia - Sktr III</t>
  </si>
  <si>
    <t>Service Motor DE 4820</t>
  </si>
  <si>
    <t>Sektor I ; Unit 3 - 28/07</t>
  </si>
  <si>
    <t>Sektor I ; Gab.Unit - 11/08</t>
  </si>
  <si>
    <t>Sektor I ; Unit 2 &amp; 3 - 18/08</t>
  </si>
  <si>
    <t>Sektor I - 15/08</t>
  </si>
  <si>
    <t>Sektor I - 22/08</t>
  </si>
  <si>
    <t>Sektor I - 16/08</t>
  </si>
  <si>
    <t>Sektor I - 23/08</t>
  </si>
  <si>
    <t>Sektor I - 13/08</t>
  </si>
  <si>
    <t>Sektor I - 20/08</t>
  </si>
  <si>
    <t>Tgl. 13/08</t>
  </si>
  <si>
    <t>Tgl. 20/08</t>
  </si>
  <si>
    <t>Kol.Buka Usbu P.Gaspers - 21/08</t>
  </si>
  <si>
    <t>An. J.Berhitu - Sektor I</t>
  </si>
  <si>
    <t>Valdo da Costa - Sektor I</t>
  </si>
  <si>
    <t>Ibu L.Titiheru - Sektor I</t>
  </si>
  <si>
    <t>An. S.Lambiombir - Sektor I</t>
  </si>
  <si>
    <t>An. K.Djasmita - Sektor I</t>
  </si>
  <si>
    <t>Bpk. R.Thomas - Sektor I</t>
  </si>
  <si>
    <t>Sdr.N.Berhitu - Sektor I</t>
  </si>
  <si>
    <t>Kel. S.Tabelessy - Sektor I</t>
  </si>
  <si>
    <t>Kel. J.Tomasoa - Sektor I</t>
  </si>
  <si>
    <t>Syukur HUT AM/GPM Ranting 8 Silo</t>
  </si>
  <si>
    <t>Sektor I/2 - 7 KK</t>
  </si>
  <si>
    <t>Sektor I/2 - 3 KK</t>
  </si>
  <si>
    <t>Sektor II - 16/08</t>
  </si>
  <si>
    <t>Sektor II - 23/08</t>
  </si>
  <si>
    <t>Bpk. A.Hehanussa - Sektor II</t>
  </si>
  <si>
    <t>Ibu M.M.Thenu - Sektor II</t>
  </si>
  <si>
    <t>Nn. L.Andriani - Sektor II</t>
  </si>
  <si>
    <t>Sektor II - 22/08</t>
  </si>
  <si>
    <t>Sektor II - 20/08</t>
  </si>
  <si>
    <t>Syukur Kel. J.Elly - Sektor II</t>
  </si>
  <si>
    <t>Sektor II ; Gab.Unit - 18/08</t>
  </si>
  <si>
    <t>Sektor V - 15/08</t>
  </si>
  <si>
    <t>Sektor V - 22/08</t>
  </si>
  <si>
    <t>Sektor V - 23/08</t>
  </si>
  <si>
    <t>Sektor V - 16/08</t>
  </si>
  <si>
    <t>Sektor V ; Unit 2 - 11/08</t>
  </si>
  <si>
    <t>Sektor V ; Unit 1 - 18/08</t>
  </si>
  <si>
    <t>Sektor V - 20/08</t>
  </si>
  <si>
    <t>Ibu O.Tysendraad - Sektor V</t>
  </si>
  <si>
    <t>Sektor V - 4 KK</t>
  </si>
  <si>
    <t>Sektor VI - 20/08</t>
  </si>
  <si>
    <t>Sektor VI - 22/08</t>
  </si>
  <si>
    <t>Sektor VI - 23/08</t>
  </si>
  <si>
    <t>Sektor VI ; Gab.Unit - 18/08</t>
  </si>
  <si>
    <t>Bpk. A.Sohilait - Sektor VI</t>
  </si>
  <si>
    <t>Adita Sohilait - Sektor VI</t>
  </si>
  <si>
    <t>Syukur HUT Muhabet YABOK</t>
  </si>
  <si>
    <t>Sektor VII - 23/08</t>
  </si>
  <si>
    <t>Sektor VIII - 22/08</t>
  </si>
  <si>
    <t>Sektor VIII - 23/08</t>
  </si>
  <si>
    <t>Kel. E.Wattimena - Sektor VIII</t>
  </si>
  <si>
    <t>Kel. J.Soegijono - Sektor VIII</t>
  </si>
  <si>
    <t>Kel. J.Respessy - Sektor VIII</t>
  </si>
  <si>
    <t>Sektor X ; Gab.Unit - 11/08</t>
  </si>
  <si>
    <t>Sektor X ; Gab.Unit - 18/08</t>
  </si>
  <si>
    <t>Sektor X - 13/08</t>
  </si>
  <si>
    <t>Sektor X - 20/08</t>
  </si>
  <si>
    <t>Sektor X - 15/08</t>
  </si>
  <si>
    <t>Sektor X - 22/08</t>
  </si>
  <si>
    <t>Sektor X - 16/08</t>
  </si>
  <si>
    <t>Sektor X - 23/08</t>
  </si>
  <si>
    <t>Oma In Palit - Sektor X</t>
  </si>
  <si>
    <t xml:space="preserve">Ibu A.Sahetapy - Sektor X </t>
  </si>
  <si>
    <t>NN - Sektor X</t>
  </si>
  <si>
    <t>Sektor XII - 20/08</t>
  </si>
  <si>
    <t>Sektor XII - 23/08</t>
  </si>
  <si>
    <t>Kel. NN - Sektor III/2</t>
  </si>
  <si>
    <t xml:space="preserve">Kel. PWIL </t>
  </si>
  <si>
    <t>Ibu L.Soegijono - Sektor III</t>
  </si>
  <si>
    <t>Sektor III - 23/08</t>
  </si>
  <si>
    <t>Sektor III - 22/08</t>
  </si>
  <si>
    <t>Sektor III ; Unit 1 - 11/08</t>
  </si>
  <si>
    <t>Sektor III ; Unit 2 - 11/08</t>
  </si>
  <si>
    <t>Syukur NN - Sektor V</t>
  </si>
  <si>
    <t>Bpk. D.Pelamonia - Sektor V</t>
  </si>
  <si>
    <t>Sektor III/1 - 4 KK</t>
  </si>
  <si>
    <t>Ibu D.Latuheru - Sektor III</t>
  </si>
  <si>
    <t>Kel. P.Berhitu - Sektor XI</t>
  </si>
  <si>
    <t>Ibu N.Risakotta - Sektor XI</t>
  </si>
  <si>
    <t>Jisrel Tomasoa - Sektor XI</t>
  </si>
  <si>
    <t>Ibu R.Salawane - Sektor XI</t>
  </si>
  <si>
    <t>Bpk. M.Lewakabessy - Sektor XI</t>
  </si>
  <si>
    <t>Tgl. 19/08</t>
  </si>
  <si>
    <t>Sektor XI - 20/08</t>
  </si>
  <si>
    <t>Sektor XI - 22/08</t>
  </si>
  <si>
    <t>Sektor XI ; Unit 1 - 18/08</t>
  </si>
  <si>
    <t>Sektor XI - Unit 2 - 18/08</t>
  </si>
  <si>
    <t>Kel. J.A. - Sektor IX</t>
  </si>
  <si>
    <t>Kel. D.Hukom - Sektor IX</t>
  </si>
  <si>
    <t>Ibu A.Ferdinandus - Sektor IX</t>
  </si>
  <si>
    <t>Bpk J.Salakory - Sektor IX</t>
  </si>
  <si>
    <t>Nn. Aponno - Sektor IX</t>
  </si>
  <si>
    <t>Sektor IX - 23/08</t>
  </si>
  <si>
    <t>Sektor IX - 22/08</t>
  </si>
  <si>
    <t>Sektor IX - 20/08</t>
  </si>
  <si>
    <t>Kol.Tutup Usbu (12 &amp; 19/08) &amp; Buka</t>
  </si>
  <si>
    <t>Usbu (14 &amp; 21/08) Kel.NN - Sektor VII</t>
  </si>
  <si>
    <t>Sektor VII - 20/08</t>
  </si>
  <si>
    <t>Kol.Ibdh Golden Kids Sektor VII - 24/08</t>
  </si>
  <si>
    <t>Beli Aiso,Keset Kaki &amp; Tissue</t>
  </si>
  <si>
    <t>Langganan TV Kabel Pastori 3 - Agustus</t>
  </si>
  <si>
    <t xml:space="preserve">     Ibadah Minggu, 20/08/17</t>
  </si>
  <si>
    <t>Sektor IX ; Gab.Unit - 18/08</t>
  </si>
  <si>
    <t>TTL PENDAPATAN Tgl.20 s/d 26/08/17</t>
  </si>
  <si>
    <t>a. BELANJA REKENING LISTRIK</t>
  </si>
  <si>
    <t>b. BELANJA REKENING TELPON</t>
  </si>
  <si>
    <t>c. BIAYA SURAT/CETAK/FOTO</t>
  </si>
  <si>
    <t>BELANJA PROGRAM-PROGRAM</t>
  </si>
  <si>
    <t>a. (SUB SEKSI PEMBINAAN ANAK</t>
  </si>
  <si>
    <t xml:space="preserve">     DAN REMAJA)</t>
  </si>
  <si>
    <t>b. (SUB SEKSI PEMBINAAN</t>
  </si>
  <si>
    <t xml:space="preserve">     PASTORAL KONSELING)</t>
  </si>
  <si>
    <t>SUMBANGAN - SUMBANGAN</t>
  </si>
  <si>
    <t>LAIN-LAIN YANG DIANGGAP SAH</t>
  </si>
  <si>
    <t>Honor Pengelola TB.Lois - Agustus 17</t>
  </si>
  <si>
    <t>Insentif Pengasuh - Juli 2017</t>
  </si>
  <si>
    <t>B.9.</t>
  </si>
  <si>
    <t>TTL PENGELUARAN: 20 s/d 26/08/17</t>
  </si>
  <si>
    <t>SALDO KEUANGAN s/d 26-08-2017</t>
  </si>
  <si>
    <t>Kol.Ibdh PLN - 22/08</t>
  </si>
  <si>
    <t>Sektor VII - 22/08</t>
  </si>
  <si>
    <t>H.W. - Sektor VII/2</t>
  </si>
  <si>
    <t>Peti Sehari Berkorban Utk Klasis Sula,</t>
  </si>
  <si>
    <t>di Ibdh Ahad, 20/08/17, Jam 06:00 WIT</t>
  </si>
  <si>
    <t>di Ibdh Ahad, 20/08/17, Jam 09:00 WIT</t>
  </si>
  <si>
    <t>di Ibdh Ahad, 20/08/17, Jam 18:00 WIT</t>
  </si>
  <si>
    <t xml:space="preserve">a. Persembahan Peti Sehari </t>
  </si>
  <si>
    <t xml:space="preserve">    Berkorban</t>
  </si>
  <si>
    <t>Sumb.Duka An.R.Bonsaya - Sektor XII</t>
  </si>
  <si>
    <t>An.Melissa Ong - Sektor VIII</t>
  </si>
  <si>
    <t>Trans.Pdt Pimpin PA di 12 Sektor - Mrt</t>
  </si>
  <si>
    <t>(Tgl. 15 Juli 2017)</t>
  </si>
  <si>
    <t>Keg.Penguatan Kapasitas TIM Pastoral</t>
  </si>
  <si>
    <t>Keg.Sosialisasi Pemahaman SM- 05/17</t>
  </si>
  <si>
    <t>LAPORAN KEUANGAN</t>
  </si>
  <si>
    <t>ASSET GEREJA</t>
  </si>
  <si>
    <t>BANK MANDIRI ; No. Rekening : 152-00-14585646</t>
  </si>
  <si>
    <t>Tanggal : 20 - 26 Agustus 2017</t>
  </si>
  <si>
    <t>Tgl. Transaksi</t>
  </si>
  <si>
    <t>KETERANGAN</t>
  </si>
  <si>
    <t>Transaksi (Rp.)</t>
  </si>
  <si>
    <t>SALDO</t>
  </si>
  <si>
    <t>Debit</t>
  </si>
  <si>
    <t>Kredit</t>
  </si>
  <si>
    <t>19-08-17</t>
  </si>
  <si>
    <t>- USD 1 = 1 lbr</t>
  </si>
  <si>
    <t>- USD 5 = 1 lbr</t>
  </si>
  <si>
    <t>21-08-17</t>
  </si>
  <si>
    <t>Peti Asset - Ibdh Ahad, 20/08/17</t>
  </si>
  <si>
    <t>Diserahkan sbg Sumbangan</t>
  </si>
  <si>
    <t>untuk Sehari Berkorban PP Sula</t>
  </si>
  <si>
    <t>23-08-17</t>
  </si>
  <si>
    <t>Beli Bahan &amp; Jasa Pembuatan</t>
  </si>
  <si>
    <t>Rak di 2 Gudang Gereja</t>
  </si>
  <si>
    <t>26-08-17</t>
  </si>
  <si>
    <t>BENDAHARA JEMAAT GPM SILO</t>
  </si>
  <si>
    <t>Pnt Ny. E.Ririmasse</t>
  </si>
  <si>
    <t>TIM SARANA FISIK JEMAAT GPM SILO</t>
  </si>
  <si>
    <t>Biaya Perbaikan 1 Bh Jendela</t>
  </si>
  <si>
    <t>di Ruang Serba Guna Silo</t>
  </si>
  <si>
    <t>Pembelian Tegel Gereja &amp; Semen</t>
  </si>
  <si>
    <t>Biaya Expedisi</t>
  </si>
  <si>
    <t>Kel. Jd.S.Pattiasina (5 bln - Lunas)</t>
  </si>
  <si>
    <t>Kel. D.Leuwol (Lunas)</t>
  </si>
  <si>
    <t>SEKTOR XI :</t>
  </si>
  <si>
    <t>Kel. M.Namarubessy (Lunas)</t>
  </si>
  <si>
    <t>Ibu Yos Namarubessy (Lunas)</t>
  </si>
  <si>
    <t>SEKTOR III/1 :</t>
  </si>
  <si>
    <t>Kel. A.Lopulalan (Lunas)</t>
  </si>
  <si>
    <t>24-08-17</t>
  </si>
  <si>
    <t>Kel.Oma Sien Pattiselano</t>
  </si>
  <si>
    <t>(Setor Langsung ke Rekening Tim)</t>
  </si>
  <si>
    <t>SEKTOR I/2 :</t>
  </si>
  <si>
    <t>Kel. H.Salhuteru (2 bln)</t>
  </si>
  <si>
    <t>Kel. A.Tentua (2 bln)</t>
  </si>
  <si>
    <t>Kel. E.Loupatty (1 bln)</t>
  </si>
  <si>
    <t>Kel. S da Costa (Lunas)</t>
  </si>
  <si>
    <t>SEKTOR V/1 :</t>
  </si>
  <si>
    <t>Kel. Th.Tamtelahitu (2 Bln)</t>
  </si>
  <si>
    <t>Kel. H.Gerrits (4 bln)</t>
  </si>
  <si>
    <t>Kel. Samuel Tanasale (4 bln)</t>
  </si>
  <si>
    <t>SALDO PER 26 AGUSTUS 2017 :</t>
  </si>
  <si>
    <t>BENDAHARA TIM SARANA FISIK - JEMAAT SILO</t>
  </si>
  <si>
    <t>Dkn Ny. V.Kastanja</t>
  </si>
  <si>
    <t>TIM SARANA FISIK JEMAAT GPM SILO, Mengucapkan :</t>
  </si>
  <si>
    <t>TERIMA KASIH DAN PENGHARGAAN YANG SEBESAR-BESARNYA</t>
  </si>
  <si>
    <t xml:space="preserve">KEPADA SELURUH UMAT TUHAN </t>
  </si>
  <si>
    <t>YANG TELAH MEMBERIKAN BANTUANNYA</t>
  </si>
  <si>
    <t>" KIRANYA TUHAN YESUS SENANTIASA MEMBERKATI... AMIN "</t>
  </si>
  <si>
    <t xml:space="preserve">Bagi Bpk/Ibu/Basudara Yang Ingin Memberikan Bantuan, </t>
  </si>
  <si>
    <t>Dapat Langsung ke Rekening BCA No. 044-1190904 a/n.</t>
  </si>
  <si>
    <t>Justus Pattipawae DAN Octovina Sofia Kaya</t>
  </si>
  <si>
    <t>LAPORAN PENYETORAN DONASI</t>
  </si>
  <si>
    <t>Tanggal : 16 - 22 Juli 2017</t>
  </si>
  <si>
    <t>15-07-17</t>
  </si>
  <si>
    <t>SALDO :</t>
  </si>
  <si>
    <t>17-07-17</t>
  </si>
  <si>
    <t>SEKTOR IV/2 :</t>
  </si>
  <si>
    <t>Ibu NN</t>
  </si>
  <si>
    <t>Kel. Indah (10 bln)</t>
  </si>
  <si>
    <t>20-07-17</t>
  </si>
  <si>
    <t>Kel. H.Salhuteru (3 bln)</t>
  </si>
  <si>
    <t>Kel. J.Hitipeuw (4 bln)</t>
  </si>
  <si>
    <t>Kel. J.Wattimury (1 bln)</t>
  </si>
  <si>
    <t>Kel. R.Pattiasina (Lunas)</t>
  </si>
  <si>
    <t>Kel. R.Tisera (5 bln - Lunas)</t>
  </si>
  <si>
    <t>Kel. R.Kesaulija (2 bln)</t>
  </si>
  <si>
    <t>Jd. R.Loppies (3 bln)</t>
  </si>
  <si>
    <t>Kel. S.Tutuarima (Lunas)</t>
  </si>
  <si>
    <t>SEKTOR IV/1 :</t>
  </si>
  <si>
    <t>Kel. B van Harling (Lunas)</t>
  </si>
  <si>
    <t>SEKTOR V/2 :</t>
  </si>
  <si>
    <t>Kel. A.Louhenapessy (2 bln)</t>
  </si>
  <si>
    <t>SEKTOR VI/1 :</t>
  </si>
  <si>
    <t>Kel. A.Tomasouw (Lunas)</t>
  </si>
  <si>
    <t>SEKTOR VIII/1 :</t>
  </si>
  <si>
    <t>Kel. M.Mahulette (6 bln)</t>
  </si>
  <si>
    <t>SEKTOR VIII/2 :</t>
  </si>
  <si>
    <t>Kel. I.Dagang (7 bln)</t>
  </si>
  <si>
    <t>Kel. Z.Reiwy (2 bln)</t>
  </si>
  <si>
    <t>Kel. Samuel Tanasale (2 bln)</t>
  </si>
  <si>
    <t>Kel. A.Ferdinandus (2 bln)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</si>
</sst>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[$Rp-421]* #,##0.00_);_([$Rp-421]* \(#,##0.00\);_([$Rp-421]* &quot;-&quot;??_);_(@_)"/>
    <numFmt numFmtId="165" formatCode="_(* #,##0.0_);_(* \(#,##0.0\);_(* &quot;-&quot;?_);_(@_)"/>
    <numFmt numFmtId="166" formatCode="_(* #,##0.00_);_(* \(#,##0.00\);_(* &quot;-&quot;_);_(@_)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u/>
      <sz val="10"/>
      <name val="Arial Narrow"/>
      <family val="2"/>
    </font>
    <font>
      <sz val="10"/>
      <name val="Arial Narrow"/>
      <family val="2"/>
    </font>
    <font>
      <b/>
      <u/>
      <sz val="9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8"/>
      <name val="Arial"/>
      <family val="2"/>
    </font>
    <font>
      <sz val="7"/>
      <name val="Arial Narrow"/>
      <family val="2"/>
    </font>
    <font>
      <b/>
      <sz val="10"/>
      <name val="Arial Narrow"/>
      <family val="2"/>
    </font>
    <font>
      <sz val="10"/>
      <name val="Arial Rounded MT Bold"/>
      <family val="2"/>
    </font>
    <font>
      <sz val="14"/>
      <name val="Arial Narrow"/>
      <family val="2"/>
    </font>
    <font>
      <b/>
      <i/>
      <u/>
      <sz val="9"/>
      <name val="Arial Narrow"/>
      <family val="2"/>
    </font>
    <font>
      <i/>
      <sz val="8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name val="Arial Narrow"/>
      <family val="2"/>
    </font>
    <font>
      <b/>
      <u/>
      <sz val="12"/>
      <name val="Arial Narrow"/>
      <family val="2"/>
    </font>
    <font>
      <i/>
      <u/>
      <sz val="10"/>
      <name val="Arial Narrow"/>
      <family val="2"/>
    </font>
    <font>
      <sz val="10"/>
      <name val="Berlin Sans FB Demi"/>
      <family val="2"/>
    </font>
    <font>
      <u/>
      <sz val="12"/>
      <name val="Berlin Sans FB Demi"/>
      <family val="2"/>
    </font>
    <font>
      <sz val="10"/>
      <name val="Bernard MT Condensed"/>
      <family val="1"/>
    </font>
    <font>
      <i/>
      <sz val="9"/>
      <name val="Arial Narrow"/>
      <family val="2"/>
    </font>
    <font>
      <sz val="9"/>
      <name val="Arial"/>
      <family val="2"/>
    </font>
    <font>
      <i/>
      <sz val="10"/>
      <name val="Berlin Sans FB Demi"/>
      <family val="2"/>
    </font>
    <font>
      <i/>
      <sz val="10"/>
      <name val="Berlin Sans FB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" fontId="1" fillId="0" borderId="0"/>
    <xf numFmtId="41" fontId="17" fillId="0" borderId="0" applyFont="0" applyFill="0" applyBorder="0" applyAlignment="0" applyProtection="0"/>
    <xf numFmtId="1" fontId="18" fillId="0" borderId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</cellStyleXfs>
  <cellXfs count="321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2" fillId="0" borderId="0" xfId="0" applyNumberFormat="1" applyFont="1" applyBorder="1" applyAlignment="1">
      <alignment vertical="center"/>
    </xf>
    <xf numFmtId="43" fontId="10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4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3" fontId="13" fillId="0" borderId="0" xfId="0" applyNumberFormat="1" applyFont="1" applyBorder="1" applyAlignment="1">
      <alignment vertical="center" wrapText="1"/>
    </xf>
    <xf numFmtId="43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3" fontId="7" fillId="0" borderId="0" xfId="0" applyNumberFormat="1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4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3" fontId="8" fillId="0" borderId="5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" fontId="3" fillId="0" borderId="0" xfId="2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3" fontId="3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right" vertical="center"/>
    </xf>
    <xf numFmtId="41" fontId="3" fillId="0" borderId="0" xfId="1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center" vertical="center"/>
    </xf>
    <xf numFmtId="43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41" fontId="10" fillId="0" borderId="7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3" fontId="3" fillId="2" borderId="8" xfId="0" applyNumberFormat="1" applyFont="1" applyFill="1" applyBorder="1" applyAlignment="1">
      <alignment vertical="center"/>
    </xf>
    <xf numFmtId="43" fontId="3" fillId="2" borderId="7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" fontId="3" fillId="2" borderId="0" xfId="2" applyFont="1" applyFill="1" applyBorder="1" applyAlignment="1">
      <alignment vertical="center"/>
    </xf>
    <xf numFmtId="0" fontId="0" fillId="2" borderId="0" xfId="0" applyFill="1"/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Border="1"/>
    <xf numFmtId="0" fontId="12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2" fillId="2" borderId="0" xfId="0" applyFont="1" applyFill="1"/>
    <xf numFmtId="0" fontId="3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43" fontId="8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1" fontId="16" fillId="2" borderId="0" xfId="0" applyNumberFormat="1" applyFont="1" applyFill="1" applyAlignment="1">
      <alignment horizontal="left" vertical="center"/>
    </xf>
    <xf numFmtId="1" fontId="5" fillId="2" borderId="0" xfId="2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43" fontId="8" fillId="2" borderId="0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43" fontId="8" fillId="2" borderId="16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3" fontId="3" fillId="2" borderId="4" xfId="1" applyFont="1" applyFill="1" applyBorder="1" applyAlignment="1">
      <alignment vertical="center"/>
    </xf>
    <xf numFmtId="43" fontId="3" fillId="2" borderId="8" xfId="1" applyFont="1" applyFill="1" applyBorder="1" applyAlignment="1">
      <alignment vertical="center"/>
    </xf>
    <xf numFmtId="43" fontId="3" fillId="0" borderId="4" xfId="1" applyFont="1" applyBorder="1" applyAlignment="1">
      <alignment vertical="center"/>
    </xf>
    <xf numFmtId="43" fontId="8" fillId="2" borderId="18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43" fontId="3" fillId="2" borderId="19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5" fillId="2" borderId="2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5" fillId="2" borderId="34" xfId="0" applyFont="1" applyFill="1" applyBorder="1" applyAlignment="1">
      <alignment horizontal="left" vertical="center"/>
    </xf>
    <xf numFmtId="43" fontId="3" fillId="2" borderId="23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166" fontId="3" fillId="2" borderId="4" xfId="3" applyNumberFormat="1" applyFont="1" applyFill="1" applyBorder="1" applyAlignment="1">
      <alignment horizontal="left" vertical="center"/>
    </xf>
    <xf numFmtId="166" fontId="3" fillId="2" borderId="4" xfId="3" applyNumberFormat="1" applyFont="1" applyFill="1" applyBorder="1" applyAlignment="1">
      <alignment vertical="center"/>
    </xf>
    <xf numFmtId="166" fontId="3" fillId="2" borderId="8" xfId="3" applyNumberFormat="1" applyFont="1" applyFill="1" applyBorder="1" applyAlignment="1">
      <alignment vertical="center"/>
    </xf>
    <xf numFmtId="0" fontId="3" fillId="2" borderId="26" xfId="0" applyFont="1" applyFill="1" applyBorder="1" applyAlignment="1">
      <alignment horizontal="left" vertical="center"/>
    </xf>
    <xf numFmtId="0" fontId="1" fillId="2" borderId="0" xfId="0" applyFont="1" applyFill="1"/>
    <xf numFmtId="43" fontId="8" fillId="2" borderId="7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8" fillId="2" borderId="5" xfId="0" applyNumberFormat="1" applyFont="1" applyFill="1" applyBorder="1" applyAlignment="1">
      <alignment vertical="center"/>
    </xf>
    <xf numFmtId="41" fontId="3" fillId="2" borderId="4" xfId="3" applyFont="1" applyFill="1" applyBorder="1" applyAlignment="1">
      <alignment vertical="center"/>
    </xf>
    <xf numFmtId="0" fontId="3" fillId="2" borderId="21" xfId="0" applyFont="1" applyFill="1" applyBorder="1" applyAlignment="1">
      <alignment horizontal="left" vertical="center"/>
    </xf>
    <xf numFmtId="43" fontId="3" fillId="2" borderId="24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43" fontId="3" fillId="2" borderId="25" xfId="0" applyNumberFormat="1" applyFont="1" applyFill="1" applyBorder="1" applyAlignment="1">
      <alignment vertical="center"/>
    </xf>
    <xf numFmtId="41" fontId="10" fillId="0" borderId="4" xfId="0" applyNumberFormat="1" applyFont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43" fontId="3" fillId="2" borderId="40" xfId="0" applyNumberFormat="1" applyFont="1" applyFill="1" applyBorder="1" applyAlignment="1">
      <alignment vertical="center"/>
    </xf>
    <xf numFmtId="43" fontId="3" fillId="2" borderId="19" xfId="1" applyFont="1" applyFill="1" applyBorder="1" applyAlignment="1">
      <alignment vertical="center"/>
    </xf>
    <xf numFmtId="43" fontId="3" fillId="2" borderId="36" xfId="0" applyNumberFormat="1" applyFont="1" applyFill="1" applyBorder="1" applyAlignment="1">
      <alignment vertical="center"/>
    </xf>
    <xf numFmtId="43" fontId="3" fillId="2" borderId="39" xfId="0" applyNumberFormat="1" applyFont="1" applyFill="1" applyBorder="1" applyAlignment="1">
      <alignment vertical="center"/>
    </xf>
    <xf numFmtId="166" fontId="3" fillId="2" borderId="19" xfId="3" applyNumberFormat="1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41" fontId="3" fillId="2" borderId="0" xfId="3" applyFont="1" applyFill="1" applyBorder="1" applyAlignment="1">
      <alignment horizontal="center" vertical="center"/>
    </xf>
    <xf numFmtId="0" fontId="3" fillId="2" borderId="0" xfId="0" quotePrefix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3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vertical="center"/>
    </xf>
    <xf numFmtId="0" fontId="15" fillId="2" borderId="1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1" fontId="3" fillId="2" borderId="4" xfId="3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14" fontId="3" fillId="2" borderId="19" xfId="0" quotePrefix="1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43" fontId="3" fillId="2" borderId="5" xfId="0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8" fillId="2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vertical="center"/>
    </xf>
    <xf numFmtId="43" fontId="3" fillId="2" borderId="44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66" fontId="3" fillId="2" borderId="26" xfId="3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/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" fontId="3" fillId="0" borderId="0" xfId="4" applyFont="1" applyBorder="1" applyAlignment="1">
      <alignment vertical="center"/>
    </xf>
    <xf numFmtId="43" fontId="3" fillId="0" borderId="0" xfId="5" applyNumberFormat="1" applyFont="1" applyBorder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0" fillId="0" borderId="35" xfId="0" applyBorder="1"/>
    <xf numFmtId="0" fontId="8" fillId="0" borderId="37" xfId="0" applyFont="1" applyBorder="1" applyAlignment="1">
      <alignment horizontal="center" vertical="center"/>
    </xf>
    <xf numFmtId="0" fontId="3" fillId="0" borderId="50" xfId="0" quotePrefix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3" fontId="1" fillId="0" borderId="27" xfId="5" applyFont="1" applyBorder="1"/>
    <xf numFmtId="43" fontId="1" fillId="0" borderId="19" xfId="5" applyFont="1" applyBorder="1"/>
    <xf numFmtId="43" fontId="3" fillId="0" borderId="0" xfId="5" applyFont="1" applyBorder="1" applyAlignment="1">
      <alignment vertical="center"/>
    </xf>
    <xf numFmtId="43" fontId="0" fillId="0" borderId="27" xfId="5" applyFont="1" applyBorder="1"/>
    <xf numFmtId="43" fontId="3" fillId="0" borderId="24" xfId="5" applyFont="1" applyBorder="1" applyAlignment="1">
      <alignment vertical="center"/>
    </xf>
    <xf numFmtId="0" fontId="3" fillId="0" borderId="51" xfId="0" quotePrefix="1" applyFont="1" applyBorder="1" applyAlignment="1">
      <alignment horizontal="center" vertical="center"/>
    </xf>
    <xf numFmtId="43" fontId="1" fillId="0" borderId="4" xfId="5" applyFont="1" applyBorder="1"/>
    <xf numFmtId="43" fontId="3" fillId="0" borderId="52" xfId="0" quotePrefix="1" applyNumberFormat="1" applyFont="1" applyBorder="1" applyAlignment="1">
      <alignment horizontal="center" vertical="center"/>
    </xf>
    <xf numFmtId="43" fontId="1" fillId="0" borderId="36" xfId="5" applyFont="1" applyBorder="1"/>
    <xf numFmtId="43" fontId="1" fillId="0" borderId="0" xfId="0" applyNumberFormat="1" applyFont="1"/>
    <xf numFmtId="0" fontId="3" fillId="0" borderId="4" xfId="0" applyFont="1" applyBorder="1" applyAlignment="1">
      <alignment horizontal="left" vertical="center"/>
    </xf>
    <xf numFmtId="43" fontId="3" fillId="0" borderId="4" xfId="5" applyFont="1" applyBorder="1"/>
    <xf numFmtId="43" fontId="3" fillId="0" borderId="19" xfId="5" applyFont="1" applyBorder="1"/>
    <xf numFmtId="15" fontId="3" fillId="0" borderId="4" xfId="0" quotePrefix="1" applyNumberFormat="1" applyFont="1" applyBorder="1" applyAlignment="1">
      <alignment horizontal="left" vertical="center"/>
    </xf>
    <xf numFmtId="43" fontId="3" fillId="2" borderId="36" xfId="5" applyFont="1" applyFill="1" applyBorder="1"/>
    <xf numFmtId="14" fontId="3" fillId="0" borderId="50" xfId="0" quotePrefix="1" applyNumberFormat="1" applyFont="1" applyBorder="1" applyAlignment="1">
      <alignment horizontal="center" vertical="center"/>
    </xf>
    <xf numFmtId="0" fontId="1" fillId="0" borderId="19" xfId="0" applyFont="1" applyBorder="1"/>
    <xf numFmtId="0" fontId="3" fillId="0" borderId="53" xfId="0" quotePrefix="1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43" fontId="3" fillId="0" borderId="54" xfId="0" applyNumberFormat="1" applyFont="1" applyBorder="1" applyAlignment="1">
      <alignment vertical="center"/>
    </xf>
    <xf numFmtId="0" fontId="1" fillId="0" borderId="55" xfId="0" applyFont="1" applyBorder="1"/>
    <xf numFmtId="43" fontId="3" fillId="0" borderId="56" xfId="0" quotePrefix="1" applyNumberFormat="1" applyFont="1" applyBorder="1" applyAlignment="1">
      <alignment horizontal="center" vertical="center"/>
    </xf>
    <xf numFmtId="43" fontId="1" fillId="0" borderId="35" xfId="5" applyFont="1" applyBorder="1"/>
    <xf numFmtId="43" fontId="1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43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43" fontId="3" fillId="0" borderId="0" xfId="0" applyNumberFormat="1" applyFont="1" applyBorder="1" applyAlignment="1">
      <alignment horizontal="center" vertical="center"/>
    </xf>
    <xf numFmtId="0" fontId="24" fillId="0" borderId="0" xfId="0" applyFont="1" applyBorder="1"/>
    <xf numFmtId="0" fontId="25" fillId="0" borderId="0" xfId="0" applyFont="1" applyBorder="1" applyAlignment="1">
      <alignment horizontal="center" vertical="center"/>
    </xf>
    <xf numFmtId="1" fontId="26" fillId="0" borderId="0" xfId="4" applyFont="1" applyBorder="1" applyAlignment="1">
      <alignment vertical="center"/>
    </xf>
    <xf numFmtId="0" fontId="0" fillId="0" borderId="0" xfId="0" applyBorder="1" applyAlignment="1">
      <alignment horizontal="center"/>
    </xf>
    <xf numFmtId="43" fontId="3" fillId="0" borderId="0" xfId="5" applyFont="1" applyBorder="1"/>
    <xf numFmtId="0" fontId="3" fillId="0" borderId="0" xfId="0" quotePrefix="1" applyFont="1" applyBorder="1" applyAlignment="1">
      <alignment horizontal="center" vertical="center"/>
    </xf>
    <xf numFmtId="43" fontId="3" fillId="0" borderId="58" xfId="0" applyNumberFormat="1" applyFont="1" applyBorder="1" applyAlignment="1">
      <alignment horizontal="center" vertical="center"/>
    </xf>
    <xf numFmtId="43" fontId="3" fillId="0" borderId="0" xfId="0" quotePrefix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3" fontId="26" fillId="0" borderId="4" xfId="5" applyFont="1" applyBorder="1"/>
    <xf numFmtId="43" fontId="26" fillId="0" borderId="19" xfId="5" applyFont="1" applyBorder="1"/>
    <xf numFmtId="14" fontId="3" fillId="0" borderId="51" xfId="0" quotePrefix="1" applyNumberFormat="1" applyFont="1" applyBorder="1" applyAlignment="1">
      <alignment horizontal="center" vertical="center"/>
    </xf>
    <xf numFmtId="43" fontId="3" fillId="0" borderId="4" xfId="5" applyFont="1" applyBorder="1" applyAlignment="1">
      <alignment vertical="center"/>
    </xf>
    <xf numFmtId="43" fontId="3" fillId="0" borderId="19" xfId="5" applyFont="1" applyBorder="1" applyAlignment="1">
      <alignment vertical="center"/>
    </xf>
    <xf numFmtId="15" fontId="3" fillId="0" borderId="0" xfId="0" applyNumberFormat="1" applyFont="1" applyBorder="1" applyAlignment="1">
      <alignment horizontal="left" vertical="center"/>
    </xf>
    <xf numFmtId="15" fontId="3" fillId="0" borderId="4" xfId="0" applyNumberFormat="1" applyFont="1" applyBorder="1" applyAlignment="1">
      <alignment horizontal="left" vertical="center"/>
    </xf>
    <xf numFmtId="0" fontId="8" fillId="0" borderId="21" xfId="0" quotePrefix="1" applyFont="1" applyBorder="1" applyAlignment="1">
      <alignment horizontal="center" vertical="center"/>
    </xf>
    <xf numFmtId="15" fontId="3" fillId="0" borderId="5" xfId="0" applyNumberFormat="1" applyFont="1" applyBorder="1" applyAlignment="1">
      <alignment horizontal="left" vertical="center"/>
    </xf>
    <xf numFmtId="43" fontId="3" fillId="0" borderId="5" xfId="5" applyFont="1" applyBorder="1" applyAlignment="1">
      <alignment vertical="center"/>
    </xf>
    <xf numFmtId="43" fontId="3" fillId="0" borderId="17" xfId="5" applyFont="1" applyBorder="1"/>
    <xf numFmtId="43" fontId="3" fillId="0" borderId="59" xfId="0" quotePrefix="1" applyNumberFormat="1" applyFont="1" applyBorder="1" applyAlignment="1">
      <alignment horizontal="center" vertical="center"/>
    </xf>
    <xf numFmtId="0" fontId="3" fillId="0" borderId="60" xfId="0" quotePrefix="1" applyFont="1" applyBorder="1" applyAlignment="1">
      <alignment horizontal="center" vertical="center"/>
    </xf>
    <xf numFmtId="15" fontId="9" fillId="0" borderId="61" xfId="0" applyNumberFormat="1" applyFont="1" applyBorder="1" applyAlignment="1">
      <alignment horizontal="center" vertical="center"/>
    </xf>
    <xf numFmtId="43" fontId="3" fillId="0" borderId="61" xfId="5" applyFont="1" applyBorder="1" applyAlignment="1">
      <alignment vertical="center"/>
    </xf>
    <xf numFmtId="43" fontId="3" fillId="0" borderId="62" xfId="5" applyFont="1" applyBorder="1"/>
    <xf numFmtId="43" fontId="3" fillId="0" borderId="63" xfId="0" quotePrefix="1" applyNumberFormat="1" applyFont="1" applyBorder="1" applyAlignment="1">
      <alignment horizontal="center" vertical="center"/>
    </xf>
    <xf numFmtId="43" fontId="22" fillId="0" borderId="0" xfId="5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5" fontId="9" fillId="0" borderId="0" xfId="0" applyNumberFormat="1" applyFont="1" applyBorder="1" applyAlignment="1">
      <alignment horizontal="center" vertical="center"/>
    </xf>
    <xf numFmtId="0" fontId="3" fillId="0" borderId="21" xfId="0" quotePrefix="1" applyFont="1" applyBorder="1" applyAlignment="1">
      <alignment horizontal="center" vertical="center"/>
    </xf>
    <xf numFmtId="15" fontId="9" fillId="0" borderId="7" xfId="0" applyNumberFormat="1" applyFont="1" applyBorder="1" applyAlignment="1">
      <alignment horizontal="center" vertical="center"/>
    </xf>
    <xf numFmtId="43" fontId="3" fillId="0" borderId="7" xfId="5" applyFont="1" applyBorder="1" applyAlignment="1">
      <alignment vertical="center"/>
    </xf>
    <xf numFmtId="43" fontId="3" fillId="0" borderId="45" xfId="5" applyFont="1" applyBorder="1"/>
    <xf numFmtId="15" fontId="6" fillId="0" borderId="7" xfId="0" applyNumberFormat="1" applyFont="1" applyBorder="1" applyAlignment="1">
      <alignment horizontal="left" vertical="center"/>
    </xf>
    <xf numFmtId="43" fontId="3" fillId="0" borderId="58" xfId="0" quotePrefix="1" applyNumberFormat="1" applyFont="1" applyBorder="1" applyAlignment="1">
      <alignment horizontal="center" vertical="center"/>
    </xf>
    <xf numFmtId="15" fontId="6" fillId="0" borderId="4" xfId="0" applyNumberFormat="1" applyFont="1" applyBorder="1" applyAlignment="1">
      <alignment horizontal="left" vertical="center"/>
    </xf>
    <xf numFmtId="15" fontId="3" fillId="0" borderId="7" xfId="0" applyNumberFormat="1" applyFont="1" applyBorder="1" applyAlignment="1">
      <alignment horizontal="left" vertical="center"/>
    </xf>
    <xf numFmtId="15" fontId="3" fillId="0" borderId="54" xfId="0" applyNumberFormat="1" applyFont="1" applyBorder="1" applyAlignment="1">
      <alignment horizontal="left" vertical="center"/>
    </xf>
    <xf numFmtId="43" fontId="3" fillId="0" borderId="54" xfId="5" applyFont="1" applyBorder="1" applyAlignment="1">
      <alignment vertical="center"/>
    </xf>
    <xf numFmtId="43" fontId="3" fillId="0" borderId="55" xfId="5" applyFont="1" applyBorder="1"/>
    <xf numFmtId="166" fontId="3" fillId="0" borderId="0" xfId="6" applyNumberFormat="1" applyFont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43" fontId="8" fillId="2" borderId="33" xfId="0" applyNumberFormat="1" applyFont="1" applyFill="1" applyBorder="1" applyAlignment="1">
      <alignment horizontal="center" vertical="center"/>
    </xf>
    <xf numFmtId="43" fontId="8" fillId="2" borderId="38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5" fillId="2" borderId="0" xfId="0" quotePrefix="1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43" fontId="8" fillId="2" borderId="16" xfId="0" applyNumberFormat="1" applyFont="1" applyFill="1" applyBorder="1" applyAlignment="1">
      <alignment horizontal="center" vertical="center"/>
    </xf>
    <xf numFmtId="43" fontId="8" fillId="2" borderId="7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22" fillId="0" borderId="0" xfId="5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8" fillId="0" borderId="0" xfId="0" quotePrefix="1" applyFont="1" applyBorder="1" applyAlignment="1">
      <alignment horizontal="center" vertical="center"/>
    </xf>
    <xf numFmtId="0" fontId="22" fillId="0" borderId="20" xfId="0" quotePrefix="1" applyFont="1" applyBorder="1" applyAlignment="1">
      <alignment horizontal="center" vertical="center"/>
    </xf>
    <xf numFmtId="0" fontId="22" fillId="0" borderId="34" xfId="0" quotePrefix="1" applyFont="1" applyBorder="1" applyAlignment="1">
      <alignment horizontal="center" vertical="center"/>
    </xf>
    <xf numFmtId="0" fontId="22" fillId="0" borderId="23" xfId="0" quotePrefix="1" applyFont="1" applyBorder="1" applyAlignment="1">
      <alignment horizontal="center" vertical="center"/>
    </xf>
    <xf numFmtId="0" fontId="22" fillId="0" borderId="21" xfId="0" quotePrefix="1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24" xfId="0" quotePrefix="1" applyFont="1" applyBorder="1" applyAlignment="1">
      <alignment horizontal="center" vertical="center"/>
    </xf>
    <xf numFmtId="0" fontId="27" fillId="0" borderId="22" xfId="0" quotePrefix="1" applyFont="1" applyBorder="1" applyAlignment="1">
      <alignment horizontal="center" vertical="center"/>
    </xf>
    <xf numFmtId="0" fontId="27" fillId="0" borderId="35" xfId="0" quotePrefix="1" applyFont="1" applyBorder="1" applyAlignment="1">
      <alignment horizontal="center" vertical="center"/>
    </xf>
    <xf numFmtId="0" fontId="27" fillId="0" borderId="25" xfId="0" quotePrefix="1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</cellXfs>
  <cellStyles count="7">
    <cellStyle name="Comma" xfId="1" builtinId="3"/>
    <cellStyle name="Comma [0]" xfId="3" builtinId="6"/>
    <cellStyle name="Comma [0] 2" xfId="6"/>
    <cellStyle name="Comma 2" xfId="5"/>
    <cellStyle name="Normal" xfId="0" builtinId="0"/>
    <cellStyle name="Normal_Rab Pastori silo" xfId="2"/>
    <cellStyle name="Normal_Rab Pastori silo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819150</xdr:colOff>
      <xdr:row>2</xdr:row>
      <xdr:rowOff>57150</xdr:rowOff>
    </xdr:from>
    <xdr:to>
      <xdr:col>13</xdr:col>
      <xdr:colOff>409575</xdr:colOff>
      <xdr:row>4</xdr:row>
      <xdr:rowOff>66675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6162675" y="438150"/>
          <a:ext cx="2162175" cy="3905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9</xdr:col>
      <xdr:colOff>781050</xdr:colOff>
      <xdr:row>54</xdr:row>
      <xdr:rowOff>66675</xdr:rowOff>
    </xdr:from>
    <xdr:to>
      <xdr:col>13</xdr:col>
      <xdr:colOff>371475</xdr:colOff>
      <xdr:row>56</xdr:row>
      <xdr:rowOff>76200</xdr:rowOff>
    </xdr:to>
    <xdr:sp macro="" textlink="">
      <xdr:nvSpPr>
        <xdr:cNvPr id="3" name="WordArt 1"/>
        <xdr:cNvSpPr>
          <a:spLocks noChangeArrowheads="1" noChangeShapeType="1" noTextEdit="1"/>
        </xdr:cNvSpPr>
      </xdr:nvSpPr>
      <xdr:spPr bwMode="auto">
        <a:xfrm>
          <a:off x="6124575" y="8505825"/>
          <a:ext cx="2162175" cy="2762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9</xdr:col>
      <xdr:colOff>819150</xdr:colOff>
      <xdr:row>44</xdr:row>
      <xdr:rowOff>57150</xdr:rowOff>
    </xdr:from>
    <xdr:to>
      <xdr:col>13</xdr:col>
      <xdr:colOff>409575</xdr:colOff>
      <xdr:row>46</xdr:row>
      <xdr:rowOff>66675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6162675" y="7162800"/>
          <a:ext cx="2162175" cy="2762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142875</xdr:rowOff>
    </xdr:from>
    <xdr:to>
      <xdr:col>3</xdr:col>
      <xdr:colOff>0</xdr:colOff>
      <xdr:row>3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6905625" y="8143875"/>
          <a:ext cx="2409825" cy="2095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0</xdr:col>
      <xdr:colOff>819150</xdr:colOff>
      <xdr:row>2</xdr:row>
      <xdr:rowOff>0</xdr:rowOff>
    </xdr:from>
    <xdr:to>
      <xdr:col>3</xdr:col>
      <xdr:colOff>0</xdr:colOff>
      <xdr:row>3</xdr:row>
      <xdr:rowOff>66675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6905625" y="8153400"/>
          <a:ext cx="2409825" cy="2095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71"/>
  <sheetViews>
    <sheetView tabSelected="1" showRuler="0" showWhiteSpace="0" view="pageBreakPreview" topLeftCell="A82" zoomScaleSheetLayoutView="100" workbookViewId="0">
      <selection activeCell="A112" sqref="A112:J113"/>
    </sheetView>
  </sheetViews>
  <sheetFormatPr defaultRowHeight="12.75" x14ac:dyDescent="0.2"/>
  <cols>
    <col min="1" max="1" width="3.7109375" customWidth="1"/>
    <col min="2" max="2" width="24.85546875" customWidth="1"/>
    <col min="3" max="3" width="11.28515625" customWidth="1"/>
    <col min="4" max="4" width="0.5703125" customWidth="1"/>
    <col min="5" max="5" width="3.7109375" customWidth="1"/>
    <col min="6" max="6" width="24.85546875" customWidth="1"/>
    <col min="7" max="7" width="11.28515625" customWidth="1"/>
    <col min="8" max="8" width="24.85546875" customWidth="1"/>
    <col min="9" max="9" width="22.85546875" customWidth="1"/>
    <col min="10" max="10" width="21.85546875" bestFit="1" customWidth="1"/>
    <col min="11" max="11" width="14.140625" customWidth="1"/>
  </cols>
  <sheetData>
    <row r="1" spans="1:39" ht="11.1" customHeight="1" x14ac:dyDescent="0.2">
      <c r="A1" s="279" t="e">
        <f>#REF!</f>
        <v>#REF!</v>
      </c>
      <c r="B1" s="279"/>
      <c r="C1" s="279"/>
      <c r="D1" s="279"/>
      <c r="E1" s="279"/>
      <c r="F1" s="279"/>
      <c r="G1" s="279"/>
      <c r="H1" s="7"/>
      <c r="I1" s="21"/>
      <c r="J1" s="21"/>
      <c r="K1" s="21"/>
      <c r="L1" s="21"/>
      <c r="M1" s="21"/>
      <c r="N1" s="21"/>
      <c r="O1" s="12"/>
      <c r="P1" s="3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9" ht="11.1" customHeight="1" x14ac:dyDescent="0.2">
      <c r="A2" s="285" t="s">
        <v>118</v>
      </c>
      <c r="B2" s="285"/>
      <c r="C2" s="285"/>
      <c r="D2" s="285"/>
      <c r="E2" s="285"/>
      <c r="F2" s="285"/>
      <c r="G2" s="285"/>
      <c r="H2" s="7"/>
      <c r="I2" s="8"/>
      <c r="J2" s="8"/>
      <c r="K2" s="8"/>
      <c r="L2" s="8"/>
      <c r="M2" s="8"/>
      <c r="N2" s="8"/>
      <c r="O2" s="11"/>
      <c r="P2" s="3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9" ht="11.1" customHeight="1" x14ac:dyDescent="0.2">
      <c r="A3" s="283" t="s">
        <v>50</v>
      </c>
      <c r="B3" s="283"/>
      <c r="C3" s="283"/>
      <c r="D3" s="283"/>
      <c r="E3" s="283"/>
      <c r="F3" s="283"/>
      <c r="G3" s="283"/>
      <c r="H3" s="4"/>
      <c r="I3" s="5"/>
      <c r="J3" s="5"/>
      <c r="K3" s="5"/>
      <c r="L3" s="5"/>
      <c r="M3" s="5"/>
      <c r="N3" s="5"/>
      <c r="O3" s="5"/>
      <c r="P3" s="3"/>
      <c r="Q3" s="3"/>
      <c r="R3" s="3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9" ht="11.1" customHeight="1" thickBot="1" x14ac:dyDescent="0.25">
      <c r="A4" s="10" t="s">
        <v>0</v>
      </c>
      <c r="B4" s="9" t="s">
        <v>1</v>
      </c>
      <c r="C4" s="9" t="s">
        <v>5</v>
      </c>
      <c r="D4" s="47"/>
      <c r="E4" s="9" t="s">
        <v>0</v>
      </c>
      <c r="F4" s="9" t="s">
        <v>1</v>
      </c>
      <c r="G4" s="9" t="s">
        <v>5</v>
      </c>
      <c r="H4" s="14"/>
      <c r="I4" s="14"/>
      <c r="J4" s="14"/>
      <c r="K4" s="5"/>
      <c r="L4" s="14"/>
      <c r="M4" s="14"/>
      <c r="N4" s="14"/>
      <c r="O4" s="5"/>
      <c r="P4" s="3"/>
      <c r="Q4" s="3"/>
      <c r="R4" s="3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9" ht="11.1" customHeight="1" x14ac:dyDescent="0.2">
      <c r="A5" s="35"/>
      <c r="B5" s="36" t="s">
        <v>52</v>
      </c>
      <c r="C5" s="291">
        <v>309099762</v>
      </c>
      <c r="D5" s="48"/>
      <c r="E5" s="37" t="s">
        <v>4</v>
      </c>
      <c r="F5" s="31" t="s">
        <v>7</v>
      </c>
      <c r="G5" s="32">
        <f>C53</f>
        <v>14944600</v>
      </c>
      <c r="H5" s="18"/>
      <c r="I5" s="20"/>
      <c r="J5" s="20"/>
      <c r="K5" s="20"/>
      <c r="L5" s="20"/>
      <c r="M5" s="20"/>
      <c r="N5" s="20"/>
      <c r="O5" s="20"/>
      <c r="P5" s="20"/>
      <c r="Q5" s="4"/>
      <c r="R5" s="13"/>
      <c r="S5" s="14"/>
      <c r="T5" s="19"/>
      <c r="U5" s="5"/>
      <c r="V5" s="24"/>
      <c r="W5" s="18"/>
      <c r="X5" s="19"/>
      <c r="Y5" s="6"/>
      <c r="Z5" s="3"/>
      <c r="AA5" s="3"/>
      <c r="AB5" s="3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11.1" customHeight="1" x14ac:dyDescent="0.2">
      <c r="A6" s="28"/>
      <c r="B6" s="50" t="s">
        <v>119</v>
      </c>
      <c r="C6" s="292"/>
      <c r="D6" s="8"/>
      <c r="E6" s="62"/>
      <c r="F6" s="64"/>
      <c r="G6" s="30"/>
      <c r="H6" s="21"/>
      <c r="I6" s="21"/>
      <c r="J6" s="21"/>
      <c r="K6" s="21"/>
      <c r="L6" s="21"/>
      <c r="M6" s="21"/>
      <c r="N6" s="21"/>
      <c r="O6" s="21"/>
      <c r="P6" s="21"/>
      <c r="Q6" s="4"/>
      <c r="R6" s="13"/>
      <c r="S6" s="5"/>
      <c r="T6" s="6"/>
      <c r="U6" s="5"/>
      <c r="V6" s="5"/>
      <c r="W6" s="5"/>
      <c r="X6" s="6"/>
      <c r="Y6" s="25"/>
      <c r="Z6" s="3"/>
      <c r="AA6" s="3"/>
      <c r="AB6" s="3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1.1" customHeight="1" x14ac:dyDescent="0.2">
      <c r="A7" s="33"/>
      <c r="B7" s="50"/>
      <c r="C7" s="116"/>
      <c r="D7" s="11"/>
      <c r="E7" s="110"/>
      <c r="F7" s="29"/>
      <c r="G7" s="52"/>
      <c r="H7" s="51"/>
      <c r="I7" s="53"/>
      <c r="J7" s="8"/>
      <c r="K7" s="8"/>
      <c r="L7" s="8"/>
      <c r="M7" s="8"/>
      <c r="N7" s="8"/>
      <c r="O7" s="8"/>
      <c r="P7" s="8"/>
      <c r="Q7" s="4"/>
      <c r="R7" s="14"/>
      <c r="S7" s="24"/>
      <c r="T7" s="6"/>
      <c r="U7" s="5"/>
      <c r="V7" s="13"/>
      <c r="W7" s="5"/>
      <c r="X7" s="6"/>
      <c r="Y7" s="16"/>
      <c r="Z7" s="3"/>
      <c r="AA7" s="3"/>
      <c r="AB7" s="3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ht="11.1" customHeight="1" x14ac:dyDescent="0.2">
      <c r="A8" s="33" t="s">
        <v>2</v>
      </c>
      <c r="B8" s="34" t="s">
        <v>23</v>
      </c>
      <c r="C8" s="30"/>
      <c r="D8" s="20"/>
      <c r="E8" s="62"/>
      <c r="F8" s="59"/>
      <c r="G8" s="54"/>
      <c r="H8" s="59"/>
      <c r="I8" s="52"/>
      <c r="K8" s="38"/>
      <c r="L8" s="38"/>
      <c r="M8" s="38"/>
      <c r="N8" s="41"/>
      <c r="O8" s="41"/>
      <c r="P8" s="41"/>
      <c r="Q8" s="4"/>
      <c r="R8" s="13"/>
      <c r="S8" s="5"/>
      <c r="T8" s="6"/>
      <c r="U8" s="5"/>
      <c r="V8" s="5"/>
      <c r="W8" s="5"/>
      <c r="X8" s="6"/>
      <c r="Y8" s="6"/>
      <c r="Z8" s="3"/>
      <c r="AA8" s="3"/>
      <c r="AB8" s="3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ht="11.1" customHeight="1" x14ac:dyDescent="0.2">
      <c r="A9" s="33"/>
      <c r="B9" s="34"/>
      <c r="C9" s="49"/>
      <c r="D9" s="20"/>
      <c r="E9" s="106"/>
      <c r="F9" s="51"/>
      <c r="G9" s="53"/>
      <c r="H9" s="51"/>
      <c r="I9" s="52"/>
      <c r="K9" s="38"/>
      <c r="L9" s="38"/>
      <c r="M9" s="38"/>
      <c r="N9" s="38"/>
      <c r="O9" s="38"/>
      <c r="P9" s="42"/>
      <c r="Q9" s="4"/>
      <c r="R9" s="17"/>
      <c r="S9" s="5"/>
      <c r="T9" s="6"/>
      <c r="U9" s="5"/>
      <c r="V9" s="5"/>
      <c r="W9" s="5"/>
      <c r="X9" s="6"/>
      <c r="Y9" s="6"/>
      <c r="Z9" s="3"/>
      <c r="AA9" s="3"/>
      <c r="AB9" s="3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11.1" customHeight="1" x14ac:dyDescent="0.2">
      <c r="A10" s="33" t="s">
        <v>3</v>
      </c>
      <c r="B10" s="34" t="s">
        <v>24</v>
      </c>
      <c r="C10" s="30"/>
      <c r="D10" s="61"/>
      <c r="E10" s="56">
        <v>4</v>
      </c>
      <c r="F10" s="51" t="s">
        <v>123</v>
      </c>
      <c r="G10" s="52">
        <v>200000</v>
      </c>
      <c r="H10" s="51"/>
      <c r="I10" s="52"/>
      <c r="K10" s="38"/>
      <c r="L10" s="38"/>
      <c r="M10" s="38"/>
      <c r="N10" s="38"/>
      <c r="O10" s="38"/>
      <c r="P10" s="42"/>
      <c r="Q10" s="4"/>
      <c r="R10" s="17"/>
      <c r="S10" s="5"/>
      <c r="T10" s="6"/>
      <c r="U10" s="5"/>
      <c r="V10" s="5"/>
      <c r="W10" s="5"/>
      <c r="X10" s="6"/>
      <c r="Y10" s="6"/>
      <c r="Z10" s="3"/>
      <c r="AA10" s="3"/>
      <c r="AB10" s="3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11.1" customHeight="1" x14ac:dyDescent="0.2">
      <c r="A11" s="28"/>
      <c r="B11" s="34" t="s">
        <v>30</v>
      </c>
      <c r="C11" s="127"/>
      <c r="D11" s="61"/>
      <c r="E11" s="62"/>
      <c r="F11" s="105" t="s">
        <v>111</v>
      </c>
      <c r="G11" s="52"/>
      <c r="H11" s="51"/>
      <c r="I11" s="52"/>
      <c r="K11" s="38"/>
      <c r="L11" s="38"/>
      <c r="M11" s="38"/>
      <c r="N11" s="38"/>
      <c r="O11" s="38"/>
      <c r="P11" s="42"/>
      <c r="Q11" s="4"/>
      <c r="R11" s="17"/>
      <c r="S11" s="5"/>
      <c r="T11" s="6"/>
      <c r="U11" s="5"/>
      <c r="V11" s="5"/>
      <c r="W11" s="5"/>
      <c r="X11" s="6"/>
      <c r="Y11" s="6"/>
      <c r="Z11" s="3"/>
      <c r="AA11" s="3"/>
      <c r="AB11" s="3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11.1" customHeight="1" x14ac:dyDescent="0.2">
      <c r="A12" s="56">
        <v>1</v>
      </c>
      <c r="B12" s="59" t="s">
        <v>239</v>
      </c>
      <c r="C12" s="54">
        <v>400000</v>
      </c>
      <c r="D12" s="61"/>
      <c r="E12" s="56">
        <v>1</v>
      </c>
      <c r="F12" s="99" t="s">
        <v>124</v>
      </c>
      <c r="G12" s="112">
        <v>150000</v>
      </c>
      <c r="H12" s="51"/>
      <c r="I12" s="52"/>
      <c r="K12" s="38"/>
      <c r="L12" s="38"/>
      <c r="M12" s="38"/>
      <c r="N12" s="38"/>
      <c r="O12" s="38"/>
      <c r="P12" s="42"/>
      <c r="Q12" s="4"/>
      <c r="R12" s="13"/>
      <c r="S12" s="5"/>
      <c r="T12" s="6"/>
      <c r="U12" s="5"/>
      <c r="V12" s="5"/>
      <c r="W12" s="5"/>
      <c r="X12" s="6"/>
      <c r="Y12" s="6"/>
      <c r="Z12" s="3"/>
      <c r="AA12" s="3"/>
      <c r="AB12" s="3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11.1" customHeight="1" x14ac:dyDescent="0.2">
      <c r="A13" s="56">
        <v>2</v>
      </c>
      <c r="B13" s="51" t="s">
        <v>294</v>
      </c>
      <c r="C13" s="52">
        <v>370000</v>
      </c>
      <c r="D13" s="61"/>
      <c r="E13" s="56"/>
      <c r="F13" s="105" t="s">
        <v>99</v>
      </c>
      <c r="G13" s="52"/>
      <c r="H13" s="51"/>
      <c r="I13" s="52"/>
      <c r="K13" s="38"/>
      <c r="L13" s="38"/>
      <c r="M13" s="38"/>
      <c r="N13" s="38"/>
      <c r="O13" s="38"/>
      <c r="P13" s="42"/>
      <c r="Q13" s="4"/>
      <c r="R13" s="17"/>
      <c r="S13" s="5"/>
      <c r="T13" s="6"/>
      <c r="U13" s="5"/>
      <c r="V13" s="5"/>
      <c r="W13" s="5"/>
      <c r="X13" s="6"/>
      <c r="Y13" s="6"/>
      <c r="Z13" s="3"/>
      <c r="AA13" s="3"/>
      <c r="AB13" s="3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11.1" customHeight="1" x14ac:dyDescent="0.2">
      <c r="A14" s="56">
        <v>3</v>
      </c>
      <c r="B14" s="29" t="s">
        <v>258</v>
      </c>
      <c r="C14" s="52">
        <v>90000</v>
      </c>
      <c r="D14" s="61"/>
      <c r="E14" s="62">
        <v>1</v>
      </c>
      <c r="F14" s="51" t="s">
        <v>125</v>
      </c>
      <c r="G14" s="52">
        <v>70000</v>
      </c>
      <c r="H14" s="51"/>
      <c r="I14" s="52"/>
      <c r="J14" s="38"/>
      <c r="K14" s="38"/>
      <c r="L14" s="38"/>
      <c r="M14" s="38"/>
      <c r="N14" s="38"/>
      <c r="O14" s="38"/>
      <c r="P14" s="42"/>
      <c r="Q14" s="4"/>
      <c r="R14" s="13"/>
      <c r="S14" s="5"/>
      <c r="T14" s="6"/>
      <c r="U14" s="5"/>
      <c r="V14" s="5"/>
      <c r="W14" s="5"/>
      <c r="X14" s="6"/>
      <c r="Y14" s="6"/>
      <c r="Z14" s="3"/>
      <c r="AA14" s="3"/>
      <c r="AB14" s="3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ht="11.1" customHeight="1" x14ac:dyDescent="0.2">
      <c r="A15" s="56">
        <v>4</v>
      </c>
      <c r="B15" s="51" t="s">
        <v>113</v>
      </c>
      <c r="C15" s="52">
        <v>50000</v>
      </c>
      <c r="D15" s="61"/>
      <c r="E15" s="56"/>
      <c r="F15" s="105" t="s">
        <v>101</v>
      </c>
      <c r="G15" s="52"/>
      <c r="H15" s="51"/>
      <c r="I15" s="52"/>
      <c r="J15" s="38"/>
      <c r="K15" s="38"/>
      <c r="L15" s="38"/>
      <c r="M15" s="38"/>
      <c r="N15" s="38"/>
      <c r="O15" s="38"/>
      <c r="P15" s="42"/>
      <c r="Q15" s="4"/>
      <c r="R15" s="17"/>
      <c r="S15" s="5"/>
      <c r="T15" s="6"/>
      <c r="U15" s="5"/>
      <c r="V15" s="5"/>
      <c r="W15" s="5"/>
      <c r="X15" s="6"/>
      <c r="Y15" s="6"/>
      <c r="Z15" s="3"/>
      <c r="AA15" s="3"/>
      <c r="AB15" s="3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11.1" customHeight="1" x14ac:dyDescent="0.2">
      <c r="A16" s="56">
        <v>5</v>
      </c>
      <c r="B16" s="51" t="s">
        <v>185</v>
      </c>
      <c r="C16" s="52">
        <v>120000</v>
      </c>
      <c r="D16" s="61"/>
      <c r="E16" s="56">
        <v>1</v>
      </c>
      <c r="F16" s="51" t="s">
        <v>104</v>
      </c>
      <c r="G16" s="52">
        <v>10000</v>
      </c>
      <c r="H16" s="51"/>
      <c r="I16" s="52"/>
      <c r="J16" s="38"/>
      <c r="K16" s="38"/>
      <c r="L16" s="38"/>
      <c r="M16" s="38"/>
      <c r="N16" s="38"/>
      <c r="O16" s="38"/>
      <c r="P16" s="42"/>
      <c r="Q16" s="4"/>
      <c r="R16" s="17"/>
      <c r="S16" s="5"/>
      <c r="T16" s="6"/>
      <c r="U16" s="5"/>
      <c r="V16" s="5"/>
      <c r="W16" s="5"/>
      <c r="X16" s="6"/>
      <c r="Y16" s="6"/>
      <c r="Z16" s="3"/>
      <c r="AA16" s="3"/>
      <c r="AB16" s="3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ht="11.1" customHeight="1" x14ac:dyDescent="0.2">
      <c r="A17" s="56">
        <v>6</v>
      </c>
      <c r="B17" s="51" t="s">
        <v>113</v>
      </c>
      <c r="C17" s="52">
        <v>120000</v>
      </c>
      <c r="D17" s="61"/>
      <c r="E17" s="62"/>
      <c r="F17" s="105" t="s">
        <v>103</v>
      </c>
      <c r="G17" s="52"/>
      <c r="H17" s="103"/>
      <c r="I17" s="91"/>
      <c r="J17" s="38"/>
      <c r="K17" s="38"/>
      <c r="L17" s="38"/>
      <c r="M17" s="38"/>
      <c r="N17" s="38"/>
      <c r="O17" s="38"/>
      <c r="P17" s="42"/>
      <c r="Q17" s="4"/>
      <c r="R17" s="17"/>
      <c r="S17" s="5"/>
      <c r="T17" s="6"/>
      <c r="U17" s="5"/>
      <c r="V17" s="5"/>
      <c r="W17" s="5"/>
      <c r="X17" s="6"/>
      <c r="Y17" s="6"/>
      <c r="Z17" s="3"/>
      <c r="AA17" s="3"/>
      <c r="AB17" s="3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ht="11.1" customHeight="1" x14ac:dyDescent="0.2">
      <c r="A18" s="56">
        <v>7</v>
      </c>
      <c r="B18" s="29" t="s">
        <v>113</v>
      </c>
      <c r="C18" s="52">
        <v>120000</v>
      </c>
      <c r="D18" s="61"/>
      <c r="E18" s="62">
        <v>1</v>
      </c>
      <c r="F18" s="51" t="s">
        <v>126</v>
      </c>
      <c r="G18" s="52">
        <v>250000</v>
      </c>
      <c r="H18" s="51"/>
      <c r="I18" s="52"/>
      <c r="J18" s="57"/>
      <c r="K18" s="38"/>
      <c r="L18" s="38"/>
      <c r="M18" s="38"/>
      <c r="N18" s="38"/>
      <c r="O18" s="38"/>
      <c r="P18" s="42"/>
      <c r="Q18" s="4"/>
      <c r="R18" s="17"/>
      <c r="S18" s="5"/>
      <c r="T18" s="6"/>
      <c r="U18" s="5"/>
      <c r="V18" s="5"/>
      <c r="W18" s="5"/>
      <c r="X18" s="6"/>
      <c r="Y18" s="6"/>
      <c r="Z18" s="3"/>
      <c r="AA18" s="3"/>
      <c r="AB18" s="3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ht="11.1" customHeight="1" x14ac:dyDescent="0.2">
      <c r="A19" s="110"/>
      <c r="B19" s="29"/>
      <c r="C19" s="52"/>
      <c r="D19" s="61"/>
      <c r="E19" s="62"/>
      <c r="F19" s="105" t="s">
        <v>127</v>
      </c>
      <c r="G19" s="52"/>
      <c r="H19" s="51"/>
      <c r="I19" s="54"/>
      <c r="J19" s="57"/>
      <c r="K19" s="38"/>
      <c r="L19" s="38"/>
      <c r="M19" s="38"/>
      <c r="N19" s="38"/>
      <c r="O19" s="38"/>
      <c r="P19" s="42"/>
      <c r="Q19" s="4"/>
      <c r="R19" s="17"/>
      <c r="S19" s="5"/>
      <c r="T19" s="6"/>
      <c r="U19" s="5"/>
      <c r="V19" s="5"/>
      <c r="W19" s="5"/>
      <c r="X19" s="6"/>
      <c r="Y19" s="6"/>
      <c r="Z19" s="3"/>
      <c r="AA19" s="3"/>
      <c r="AB19" s="3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ht="11.1" customHeight="1" x14ac:dyDescent="0.2">
      <c r="A20" s="65" t="s">
        <v>51</v>
      </c>
      <c r="B20" s="64" t="s">
        <v>67</v>
      </c>
      <c r="C20" s="52"/>
      <c r="D20" s="61"/>
      <c r="E20" s="56">
        <v>1</v>
      </c>
      <c r="F20" s="51" t="s">
        <v>128</v>
      </c>
      <c r="G20" s="52">
        <v>100000</v>
      </c>
      <c r="H20" s="51"/>
      <c r="I20" s="54"/>
      <c r="J20" s="58"/>
      <c r="K20" s="38"/>
      <c r="L20" s="38"/>
      <c r="M20" s="38"/>
      <c r="N20" s="38"/>
      <c r="O20" s="38"/>
      <c r="P20" s="42"/>
      <c r="Q20" s="4"/>
      <c r="R20" s="17"/>
      <c r="S20" s="5"/>
      <c r="T20" s="6"/>
      <c r="U20" s="5"/>
      <c r="V20" s="17"/>
      <c r="W20" s="5"/>
      <c r="X20" s="6"/>
      <c r="Y20" s="6"/>
      <c r="Z20" s="3"/>
      <c r="AA20" s="3"/>
      <c r="AB20" s="3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ht="11.1" customHeight="1" x14ac:dyDescent="0.2">
      <c r="A21" s="65"/>
      <c r="B21" s="34" t="s">
        <v>120</v>
      </c>
      <c r="C21" s="52"/>
      <c r="D21" s="61"/>
      <c r="E21" s="56"/>
      <c r="F21" s="105" t="s">
        <v>107</v>
      </c>
      <c r="G21" s="112"/>
      <c r="H21" s="51"/>
      <c r="I21" s="54"/>
      <c r="J21" s="58"/>
      <c r="K21" s="38"/>
      <c r="L21" s="38"/>
      <c r="M21" s="38"/>
      <c r="N21" s="38"/>
      <c r="O21" s="38"/>
      <c r="P21" s="42"/>
      <c r="Q21" s="4"/>
      <c r="R21" s="17"/>
      <c r="S21" s="5"/>
      <c r="T21" s="6"/>
      <c r="U21" s="5"/>
      <c r="V21" s="5"/>
      <c r="W21" s="5"/>
      <c r="X21" s="6"/>
      <c r="Y21" s="6"/>
      <c r="Z21" s="3"/>
      <c r="AA21" s="3"/>
      <c r="AB21" s="3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ht="11.1" customHeight="1" x14ac:dyDescent="0.2">
      <c r="A22" s="110"/>
      <c r="B22" s="51" t="s">
        <v>73</v>
      </c>
      <c r="C22" s="54">
        <v>1868000</v>
      </c>
      <c r="D22" s="61"/>
      <c r="E22" s="62">
        <v>1</v>
      </c>
      <c r="F22" s="99" t="s">
        <v>104</v>
      </c>
      <c r="G22" s="52">
        <v>40000</v>
      </c>
      <c r="H22" s="59"/>
      <c r="I22" s="52"/>
      <c r="J22" s="58"/>
      <c r="K22" s="38"/>
      <c r="L22" s="38"/>
      <c r="M22" s="38"/>
      <c r="N22" s="38"/>
      <c r="O22" s="38"/>
      <c r="P22" s="42"/>
      <c r="Q22" s="4"/>
      <c r="R22" s="17"/>
      <c r="S22" s="5"/>
      <c r="T22" s="6"/>
      <c r="U22" s="5"/>
      <c r="V22" s="13"/>
      <c r="W22" s="5"/>
      <c r="X22" s="6"/>
      <c r="Y22" s="6"/>
      <c r="Z22" s="3"/>
      <c r="AA22" s="3"/>
      <c r="AB22" s="3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ht="11.1" customHeight="1" x14ac:dyDescent="0.2">
      <c r="A23" s="110"/>
      <c r="B23" s="51" t="s">
        <v>68</v>
      </c>
      <c r="C23" s="54">
        <v>7202100</v>
      </c>
      <c r="D23" s="61"/>
      <c r="E23" s="62">
        <v>2</v>
      </c>
      <c r="F23" s="51" t="s">
        <v>108</v>
      </c>
      <c r="G23" s="52">
        <v>150000</v>
      </c>
      <c r="H23" s="51"/>
      <c r="I23" s="54"/>
      <c r="J23" s="58"/>
      <c r="K23" s="38"/>
      <c r="L23" s="38"/>
      <c r="M23" s="38"/>
      <c r="N23" s="38"/>
      <c r="O23" s="38"/>
      <c r="P23" s="42"/>
      <c r="Q23" s="4"/>
      <c r="R23" s="17"/>
      <c r="S23" s="5"/>
      <c r="T23" s="6"/>
      <c r="U23" s="5"/>
      <c r="V23" s="13"/>
      <c r="W23" s="5"/>
      <c r="X23" s="6"/>
      <c r="Y23" s="6"/>
      <c r="Z23" s="3"/>
      <c r="AA23" s="3"/>
      <c r="AB23" s="3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ht="11.1" customHeight="1" x14ac:dyDescent="0.2">
      <c r="A24" s="62"/>
      <c r="B24" s="51" t="s">
        <v>72</v>
      </c>
      <c r="C24" s="54">
        <v>2812500</v>
      </c>
      <c r="D24" s="61"/>
      <c r="E24" s="56">
        <v>3</v>
      </c>
      <c r="F24" s="99" t="s">
        <v>102</v>
      </c>
      <c r="G24" s="52">
        <v>200000</v>
      </c>
      <c r="H24" s="51"/>
      <c r="I24" s="52"/>
      <c r="J24" s="58"/>
      <c r="K24" s="38"/>
      <c r="L24" s="38"/>
      <c r="M24" s="38"/>
      <c r="N24" s="38"/>
      <c r="O24" s="38"/>
      <c r="P24" s="42"/>
      <c r="Q24" s="4"/>
      <c r="R24" s="13"/>
      <c r="S24" s="5"/>
      <c r="T24" s="6"/>
      <c r="U24" s="5"/>
      <c r="V24" s="13"/>
      <c r="W24" s="5"/>
      <c r="X24" s="6"/>
      <c r="Y24" s="26"/>
      <c r="Z24" s="3"/>
      <c r="AA24" s="3"/>
      <c r="AB24" s="3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ht="11.1" customHeight="1" x14ac:dyDescent="0.2">
      <c r="A25" s="56"/>
      <c r="B25" s="51"/>
      <c r="C25" s="52"/>
      <c r="D25" s="61"/>
      <c r="E25" s="56"/>
      <c r="F25" s="105" t="s">
        <v>109</v>
      </c>
      <c r="G25" s="112"/>
      <c r="H25" s="51"/>
      <c r="I25" s="52"/>
      <c r="J25" s="58"/>
      <c r="K25" s="38"/>
      <c r="L25" s="38"/>
      <c r="M25" s="38"/>
      <c r="N25" s="38"/>
      <c r="O25" s="38"/>
      <c r="P25" s="42"/>
      <c r="Q25" s="4"/>
      <c r="R25" s="17"/>
      <c r="S25" s="5"/>
      <c r="T25" s="6"/>
      <c r="U25" s="5"/>
      <c r="V25" s="17"/>
      <c r="W25" s="5"/>
      <c r="X25" s="6"/>
      <c r="Y25" s="6"/>
      <c r="Z25" s="3"/>
      <c r="AA25" s="3"/>
      <c r="AB25" s="3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ht="11.1" customHeight="1" x14ac:dyDescent="0.2">
      <c r="A26" s="106"/>
      <c r="B26" s="64" t="s">
        <v>154</v>
      </c>
      <c r="C26" s="52">
        <v>563000</v>
      </c>
      <c r="D26" s="61"/>
      <c r="E26" s="62">
        <v>1</v>
      </c>
      <c r="F26" s="99" t="s">
        <v>129</v>
      </c>
      <c r="G26" s="52">
        <v>800000</v>
      </c>
      <c r="H26" s="51"/>
      <c r="I26" s="52"/>
      <c r="J26" s="58"/>
      <c r="K26" s="38"/>
      <c r="L26" s="38"/>
      <c r="M26" s="38"/>
      <c r="N26" s="38"/>
      <c r="O26" s="38"/>
      <c r="P26" s="42"/>
      <c r="Q26" s="4"/>
      <c r="R26" s="17"/>
      <c r="S26" s="5"/>
      <c r="T26" s="6"/>
      <c r="U26" s="5"/>
      <c r="V26" s="17"/>
      <c r="W26" s="5"/>
      <c r="X26" s="6"/>
      <c r="Y26" s="26"/>
      <c r="Z26" s="3"/>
      <c r="AA26" s="3"/>
      <c r="AB26" s="3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1.1" customHeight="1" x14ac:dyDescent="0.2">
      <c r="A27" s="62"/>
      <c r="B27" s="64" t="s">
        <v>155</v>
      </c>
      <c r="C27" s="112"/>
      <c r="D27" s="61"/>
      <c r="E27" s="62"/>
      <c r="F27" s="51"/>
      <c r="G27" s="52"/>
      <c r="H27" s="51"/>
      <c r="I27" s="52"/>
      <c r="J27" s="58"/>
      <c r="K27" s="38"/>
      <c r="L27" s="38"/>
      <c r="M27" s="38"/>
      <c r="N27" s="38"/>
      <c r="O27" s="38"/>
      <c r="P27" s="42"/>
      <c r="Q27" s="4"/>
      <c r="R27" s="17"/>
      <c r="S27" s="5"/>
      <c r="T27" s="6"/>
      <c r="U27" s="5"/>
      <c r="V27" s="5"/>
      <c r="W27" s="5"/>
      <c r="X27" s="6"/>
      <c r="Y27" s="6"/>
      <c r="Z27" s="3"/>
      <c r="AA27" s="3"/>
      <c r="AB27" s="3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11.1" customHeight="1" x14ac:dyDescent="0.2">
      <c r="A28" s="110"/>
      <c r="B28" s="55"/>
      <c r="C28" s="51"/>
      <c r="D28" s="61"/>
      <c r="E28" s="56"/>
      <c r="F28" s="93" t="s">
        <v>69</v>
      </c>
      <c r="G28" s="52"/>
      <c r="H28" s="51"/>
      <c r="I28" s="52"/>
      <c r="J28" s="58"/>
      <c r="K28" s="38"/>
      <c r="L28" s="38"/>
      <c r="M28" s="38"/>
      <c r="N28" s="43"/>
      <c r="O28" s="38"/>
      <c r="P28" s="42"/>
      <c r="Q28" s="4"/>
      <c r="R28" s="13"/>
      <c r="S28" s="5"/>
      <c r="T28" s="6"/>
      <c r="U28" s="5"/>
      <c r="V28" s="13"/>
      <c r="W28" s="5"/>
      <c r="X28" s="6"/>
      <c r="Y28" s="6"/>
      <c r="Z28" s="3"/>
      <c r="AA28" s="3"/>
      <c r="AB28" s="3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ht="11.1" customHeight="1" x14ac:dyDescent="0.2">
      <c r="A29" s="106"/>
      <c r="B29" s="64" t="s">
        <v>114</v>
      </c>
      <c r="C29" s="52">
        <v>0</v>
      </c>
      <c r="D29" s="61"/>
      <c r="E29" s="62"/>
      <c r="F29" s="64" t="s">
        <v>134</v>
      </c>
      <c r="G29" s="112"/>
      <c r="H29" s="51"/>
      <c r="I29" s="52"/>
      <c r="K29" s="38"/>
      <c r="L29" s="38"/>
      <c r="M29" s="38"/>
      <c r="N29" s="43"/>
      <c r="O29" s="38"/>
      <c r="P29" s="42"/>
      <c r="Q29" s="4"/>
      <c r="R29" s="17"/>
      <c r="S29" s="5"/>
      <c r="T29" s="6"/>
      <c r="U29" s="5"/>
      <c r="V29" s="5"/>
      <c r="W29" s="5"/>
      <c r="X29" s="6"/>
      <c r="Y29" s="6"/>
      <c r="Z29" s="3"/>
      <c r="AA29" s="3"/>
      <c r="AB29" s="3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ht="11.1" customHeight="1" x14ac:dyDescent="0.2">
      <c r="A30" s="62"/>
      <c r="B30" s="64" t="s">
        <v>70</v>
      </c>
      <c r="C30" s="112"/>
      <c r="D30" s="61"/>
      <c r="E30" s="56"/>
      <c r="F30" s="64" t="s">
        <v>117</v>
      </c>
      <c r="G30" s="52"/>
      <c r="H30" s="51"/>
      <c r="I30" s="52"/>
      <c r="J30" s="38"/>
      <c r="K30" s="38"/>
      <c r="L30" s="38"/>
      <c r="M30" s="38"/>
      <c r="N30" s="43"/>
      <c r="O30" s="38"/>
      <c r="P30" s="42"/>
      <c r="Q30" s="4"/>
      <c r="R30" s="17"/>
      <c r="S30" s="5"/>
      <c r="T30" s="6"/>
      <c r="U30" s="5"/>
      <c r="V30" s="5"/>
      <c r="W30" s="5"/>
      <c r="X30" s="6"/>
      <c r="Y30" s="6"/>
      <c r="Z30" s="3"/>
      <c r="AA30" s="3"/>
      <c r="AB30" s="3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ht="11.1" customHeight="1" x14ac:dyDescent="0.2">
      <c r="A31" s="110"/>
      <c r="B31" s="66" t="s">
        <v>320</v>
      </c>
      <c r="C31" s="51"/>
      <c r="D31" s="69"/>
      <c r="E31" s="56">
        <v>1</v>
      </c>
      <c r="F31" s="51" t="s">
        <v>97</v>
      </c>
      <c r="G31" s="52">
        <v>155000</v>
      </c>
      <c r="H31" s="51"/>
      <c r="I31" s="52"/>
      <c r="J31" s="38"/>
      <c r="K31" s="38"/>
      <c r="L31" s="38"/>
      <c r="M31" s="38"/>
      <c r="N31" s="44"/>
      <c r="O31" s="38"/>
      <c r="P31" s="42"/>
      <c r="Q31" s="4"/>
      <c r="R31" s="17"/>
      <c r="S31" s="5"/>
      <c r="T31" s="6"/>
      <c r="U31" s="5"/>
      <c r="V31" s="5"/>
      <c r="W31" s="5"/>
      <c r="X31" s="6"/>
      <c r="Y31" s="6"/>
      <c r="Z31" s="3"/>
      <c r="AA31" s="3"/>
      <c r="AB31" s="3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ht="11.1" customHeight="1" x14ac:dyDescent="0.2">
      <c r="A32" s="56"/>
      <c r="B32" s="51"/>
      <c r="C32" s="52"/>
      <c r="D32" s="70"/>
      <c r="E32" s="56">
        <v>2</v>
      </c>
      <c r="F32" s="51" t="s">
        <v>98</v>
      </c>
      <c r="G32" s="52">
        <v>15000</v>
      </c>
      <c r="H32" s="51"/>
      <c r="I32" s="52"/>
      <c r="J32" s="38"/>
      <c r="K32" s="38"/>
      <c r="L32" s="38"/>
      <c r="M32" s="38"/>
      <c r="N32" s="44"/>
      <c r="O32" s="38"/>
      <c r="P32" s="42"/>
      <c r="Q32" s="4"/>
      <c r="R32" s="17"/>
      <c r="S32" s="5"/>
      <c r="T32" s="6"/>
      <c r="U32" s="5"/>
      <c r="V32" s="5"/>
      <c r="W32" s="5"/>
      <c r="X32" s="6"/>
      <c r="Y32" s="6"/>
      <c r="Z32" s="3"/>
      <c r="AA32" s="3"/>
      <c r="AB32" s="3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ht="11.1" customHeight="1" x14ac:dyDescent="0.2">
      <c r="A33" s="110"/>
      <c r="B33" s="93" t="s">
        <v>115</v>
      </c>
      <c r="C33" s="54"/>
      <c r="D33" s="61"/>
      <c r="E33" s="56">
        <v>3</v>
      </c>
      <c r="F33" s="99" t="s">
        <v>136</v>
      </c>
      <c r="G33" s="52">
        <v>40000</v>
      </c>
      <c r="H33" s="59"/>
      <c r="I33" s="52"/>
      <c r="J33" s="38"/>
      <c r="K33" s="38"/>
      <c r="L33" s="38"/>
      <c r="M33" s="38"/>
      <c r="N33" s="44"/>
      <c r="O33" s="38"/>
      <c r="P33" s="42"/>
      <c r="Q33" s="4"/>
      <c r="R33" s="17"/>
      <c r="S33" s="5"/>
      <c r="T33" s="6"/>
      <c r="U33" s="5"/>
      <c r="V33" s="5"/>
      <c r="W33" s="5"/>
      <c r="X33" s="6"/>
      <c r="Y33" s="6"/>
      <c r="Z33" s="3"/>
      <c r="AA33" s="3"/>
      <c r="AB33" s="3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ht="11.1" customHeight="1" x14ac:dyDescent="0.2">
      <c r="A34" s="106"/>
      <c r="B34" s="64" t="s">
        <v>74</v>
      </c>
      <c r="C34" s="52"/>
      <c r="D34" s="61"/>
      <c r="E34" s="56">
        <v>4</v>
      </c>
      <c r="F34" s="51" t="s">
        <v>137</v>
      </c>
      <c r="G34" s="112">
        <v>100000</v>
      </c>
      <c r="H34" s="51"/>
      <c r="I34" s="52"/>
      <c r="J34" s="38"/>
      <c r="K34" s="38"/>
      <c r="L34" s="38"/>
      <c r="M34" s="38"/>
      <c r="N34" s="44"/>
      <c r="O34" s="38"/>
      <c r="P34" s="42"/>
      <c r="Q34" s="4"/>
      <c r="R34" s="17"/>
      <c r="S34" s="5"/>
      <c r="T34" s="6"/>
      <c r="U34" s="5"/>
      <c r="V34" s="5"/>
      <c r="W34" s="5"/>
      <c r="X34" s="6"/>
      <c r="Y34" s="6"/>
      <c r="Z34" s="3"/>
      <c r="AA34" s="3"/>
      <c r="AB34" s="3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ht="11.1" customHeight="1" x14ac:dyDescent="0.2">
      <c r="A35" s="106"/>
      <c r="B35" s="66" t="s">
        <v>96</v>
      </c>
      <c r="C35" s="53"/>
      <c r="D35" s="61"/>
      <c r="E35" s="56">
        <v>5</v>
      </c>
      <c r="F35" s="99" t="s">
        <v>98</v>
      </c>
      <c r="G35" s="52">
        <v>90000</v>
      </c>
      <c r="H35" s="51"/>
      <c r="I35" s="52"/>
      <c r="J35" s="38"/>
      <c r="K35" s="38"/>
      <c r="L35" s="38"/>
      <c r="M35" s="38"/>
      <c r="N35" s="38"/>
      <c r="O35" s="38"/>
      <c r="P35" s="42"/>
      <c r="Q35" s="4"/>
      <c r="R35" s="17"/>
      <c r="S35" s="5"/>
      <c r="T35" s="6"/>
      <c r="U35" s="5"/>
      <c r="V35" s="5"/>
      <c r="W35" s="5"/>
      <c r="X35" s="6"/>
      <c r="Y35" s="6"/>
      <c r="Z35" s="3"/>
      <c r="AA35" s="3"/>
      <c r="AB35" s="3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ht="11.1" customHeight="1" x14ac:dyDescent="0.2">
      <c r="A36" s="165">
        <v>1</v>
      </c>
      <c r="B36" s="166" t="s">
        <v>121</v>
      </c>
      <c r="C36" s="167">
        <v>20000</v>
      </c>
      <c r="D36" s="61"/>
      <c r="E36" s="62">
        <v>6</v>
      </c>
      <c r="F36" s="99" t="s">
        <v>123</v>
      </c>
      <c r="G36" s="112">
        <v>200000</v>
      </c>
      <c r="H36" s="51"/>
      <c r="I36" s="52"/>
      <c r="J36" s="57"/>
      <c r="K36" s="100"/>
      <c r="L36" s="38"/>
      <c r="M36" s="38"/>
      <c r="N36" s="38"/>
      <c r="O36" s="38"/>
      <c r="P36" s="42"/>
      <c r="Q36" s="4"/>
      <c r="R36" s="17"/>
      <c r="S36" s="5"/>
      <c r="T36" s="6"/>
      <c r="U36" s="5"/>
      <c r="V36" s="5"/>
      <c r="W36" s="5"/>
      <c r="X36" s="6"/>
      <c r="Y36" s="6"/>
      <c r="Z36" s="3"/>
      <c r="AA36" s="3"/>
      <c r="AB36" s="3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ht="11.1" customHeight="1" x14ac:dyDescent="0.2">
      <c r="A37" s="164">
        <v>2</v>
      </c>
      <c r="B37" s="103" t="s">
        <v>110</v>
      </c>
      <c r="C37" s="158">
        <v>18000</v>
      </c>
      <c r="D37" s="61"/>
      <c r="E37" s="56">
        <v>7</v>
      </c>
      <c r="F37" s="99" t="s">
        <v>98</v>
      </c>
      <c r="G37" s="52">
        <v>370000</v>
      </c>
      <c r="H37" s="51"/>
      <c r="I37" s="52"/>
      <c r="J37" s="59"/>
      <c r="K37" s="54"/>
      <c r="L37" s="38"/>
      <c r="M37" s="38"/>
      <c r="N37" s="38"/>
      <c r="O37" s="38"/>
      <c r="P37" s="42"/>
      <c r="Q37" s="4"/>
      <c r="R37" s="13"/>
      <c r="S37" s="5"/>
      <c r="T37" s="6"/>
      <c r="U37" s="5"/>
      <c r="V37" s="5"/>
      <c r="W37" s="5"/>
      <c r="X37" s="6"/>
      <c r="Y37" s="6"/>
      <c r="Z37" s="3"/>
      <c r="AA37" s="3"/>
      <c r="AB37" s="3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ht="11.1" customHeight="1" x14ac:dyDescent="0.2">
      <c r="A38" s="150">
        <v>3</v>
      </c>
      <c r="B38" s="128" t="s">
        <v>110</v>
      </c>
      <c r="C38" s="129">
        <v>500000</v>
      </c>
      <c r="D38" s="69"/>
      <c r="E38" s="56">
        <v>8</v>
      </c>
      <c r="F38" s="99" t="s">
        <v>98</v>
      </c>
      <c r="G38" s="53">
        <v>400000</v>
      </c>
      <c r="H38" s="59"/>
      <c r="I38" s="52"/>
      <c r="J38" s="51"/>
      <c r="K38" s="52"/>
      <c r="L38" s="38"/>
      <c r="M38" s="38"/>
      <c r="N38" s="38"/>
      <c r="O38" s="38"/>
      <c r="P38" s="42"/>
      <c r="Q38" s="4"/>
      <c r="R38" s="17"/>
      <c r="S38" s="5"/>
      <c r="T38" s="6"/>
      <c r="U38" s="5"/>
      <c r="V38" s="5"/>
      <c r="W38" s="5"/>
      <c r="X38" s="6"/>
      <c r="Y38" s="6"/>
      <c r="Z38" s="3"/>
      <c r="AA38" s="3"/>
      <c r="AB38" s="3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ht="11.1" customHeight="1" x14ac:dyDescent="0.2">
      <c r="A39" s="110">
        <v>4</v>
      </c>
      <c r="B39" s="99" t="s">
        <v>130</v>
      </c>
      <c r="C39" s="54">
        <v>50000</v>
      </c>
      <c r="D39" s="70"/>
      <c r="E39" s="56">
        <v>9</v>
      </c>
      <c r="F39" s="51" t="s">
        <v>98</v>
      </c>
      <c r="G39" s="52">
        <v>520000</v>
      </c>
      <c r="H39" s="51"/>
      <c r="I39" s="52"/>
      <c r="J39" s="51"/>
      <c r="K39" s="52"/>
      <c r="L39" s="38"/>
      <c r="M39" s="38"/>
      <c r="N39" s="38"/>
      <c r="O39" s="38"/>
      <c r="P39" s="42"/>
      <c r="Q39" s="4"/>
      <c r="R39" s="17"/>
      <c r="S39" s="5"/>
      <c r="T39" s="6"/>
      <c r="U39" s="5"/>
      <c r="V39" s="5"/>
      <c r="W39" s="5"/>
      <c r="X39" s="6"/>
      <c r="Y39" s="6"/>
      <c r="Z39" s="3"/>
      <c r="AA39" s="3"/>
      <c r="AB39" s="3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ht="11.1" customHeight="1" x14ac:dyDescent="0.2">
      <c r="A40" s="62">
        <v>5</v>
      </c>
      <c r="B40" s="157" t="s">
        <v>131</v>
      </c>
      <c r="C40" s="52">
        <v>100000</v>
      </c>
      <c r="D40" s="71"/>
      <c r="E40" s="56">
        <v>10</v>
      </c>
      <c r="F40" s="99" t="s">
        <v>138</v>
      </c>
      <c r="G40" s="52">
        <v>2950000</v>
      </c>
      <c r="H40" s="59"/>
      <c r="I40" s="53"/>
      <c r="J40" s="51"/>
      <c r="K40" s="52"/>
      <c r="L40" s="38"/>
      <c r="M40" s="38"/>
      <c r="N40" s="38"/>
      <c r="O40" s="38"/>
      <c r="P40" s="42"/>
      <c r="Q40" s="4"/>
      <c r="R40" s="17"/>
      <c r="S40" s="5"/>
      <c r="T40" s="6"/>
      <c r="U40" s="5"/>
      <c r="V40" s="5"/>
      <c r="W40" s="5"/>
      <c r="X40" s="6"/>
      <c r="Y40" s="6"/>
      <c r="Z40" s="3"/>
      <c r="AA40" s="3"/>
      <c r="AB40" s="3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ht="11.1" customHeight="1" x14ac:dyDescent="0.2">
      <c r="A41" s="150">
        <v>6</v>
      </c>
      <c r="B41" s="128" t="s">
        <v>132</v>
      </c>
      <c r="C41" s="129">
        <v>200000</v>
      </c>
      <c r="D41" s="71"/>
      <c r="E41" s="62"/>
      <c r="F41" s="105" t="s">
        <v>111</v>
      </c>
      <c r="G41" s="52"/>
      <c r="H41" s="51"/>
      <c r="I41" s="52"/>
      <c r="J41" s="51"/>
      <c r="K41" s="52"/>
      <c r="L41" s="38"/>
      <c r="M41" s="38"/>
      <c r="N41" s="38"/>
      <c r="O41" s="38"/>
      <c r="P41" s="42"/>
      <c r="Q41" s="4"/>
      <c r="R41" s="17"/>
      <c r="S41" s="5"/>
      <c r="T41" s="6"/>
      <c r="U41" s="5"/>
      <c r="V41" s="5"/>
      <c r="W41" s="5"/>
      <c r="X41" s="6"/>
      <c r="Y41" s="6"/>
      <c r="Z41" s="3"/>
      <c r="AA41" s="3"/>
      <c r="AB41" s="3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ht="11.1" customHeight="1" x14ac:dyDescent="0.2">
      <c r="A42" s="28">
        <v>7</v>
      </c>
      <c r="B42" s="99" t="s">
        <v>110</v>
      </c>
      <c r="C42" s="52">
        <v>10000</v>
      </c>
      <c r="D42" s="69"/>
      <c r="E42" s="62">
        <v>1</v>
      </c>
      <c r="F42" s="51" t="s">
        <v>139</v>
      </c>
      <c r="G42" s="52">
        <v>50000</v>
      </c>
      <c r="H42" s="59"/>
      <c r="I42" s="52"/>
      <c r="J42" s="51"/>
      <c r="K42" s="52"/>
      <c r="L42" s="38"/>
      <c r="M42" s="38"/>
      <c r="N42" s="38"/>
      <c r="O42" s="38"/>
      <c r="P42" s="42"/>
      <c r="Q42" s="4"/>
      <c r="R42" s="17"/>
      <c r="S42" s="5"/>
      <c r="T42" s="6"/>
      <c r="U42" s="5"/>
      <c r="V42" s="5"/>
      <c r="W42" s="5"/>
      <c r="X42" s="6"/>
      <c r="Y42" s="6"/>
      <c r="Z42" s="3"/>
      <c r="AA42" s="3"/>
      <c r="AB42" s="3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ht="11.1" customHeight="1" x14ac:dyDescent="0.2">
      <c r="A43" s="28">
        <v>8</v>
      </c>
      <c r="B43" s="99" t="s">
        <v>156</v>
      </c>
      <c r="C43" s="52">
        <v>19000</v>
      </c>
      <c r="D43" s="71"/>
      <c r="E43" s="56">
        <v>2</v>
      </c>
      <c r="F43" s="51" t="s">
        <v>140</v>
      </c>
      <c r="G43" s="112">
        <v>90000</v>
      </c>
      <c r="H43" s="51"/>
      <c r="I43" s="52"/>
      <c r="J43" s="51"/>
      <c r="K43" s="52"/>
      <c r="L43" s="39"/>
      <c r="M43" s="39"/>
      <c r="N43" s="38"/>
      <c r="O43" s="38"/>
      <c r="P43" s="42"/>
      <c r="Q43" s="4"/>
      <c r="R43" s="17"/>
      <c r="S43" s="5"/>
      <c r="T43" s="6"/>
      <c r="U43" s="5"/>
      <c r="V43" s="5"/>
      <c r="W43" s="5"/>
      <c r="X43" s="6"/>
      <c r="Y43" s="6"/>
      <c r="Z43" s="3"/>
      <c r="AA43" s="3"/>
      <c r="AB43" s="3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ht="11.1" customHeight="1" x14ac:dyDescent="0.2">
      <c r="A44" s="150">
        <v>9</v>
      </c>
      <c r="B44" s="128" t="s">
        <v>157</v>
      </c>
      <c r="C44" s="129">
        <v>100000</v>
      </c>
      <c r="D44" s="69"/>
      <c r="E44" s="56">
        <v>3</v>
      </c>
      <c r="F44" s="51" t="s">
        <v>141</v>
      </c>
      <c r="G44" s="53">
        <v>140000</v>
      </c>
      <c r="H44" s="51"/>
      <c r="I44" s="52"/>
      <c r="J44" s="59"/>
      <c r="K44" s="54"/>
      <c r="L44" s="22"/>
      <c r="M44" s="22"/>
      <c r="N44" s="13"/>
      <c r="O44" s="45"/>
      <c r="P44" s="46"/>
      <c r="Q44" s="4"/>
      <c r="R44" s="17"/>
      <c r="S44" s="5"/>
      <c r="T44" s="6"/>
      <c r="U44" s="5"/>
      <c r="V44" s="5"/>
      <c r="W44" s="5"/>
      <c r="X44" s="6"/>
      <c r="Y44" s="6"/>
      <c r="Z44" s="3"/>
      <c r="AA44" s="3"/>
      <c r="AB44" s="3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ht="11.1" customHeight="1" x14ac:dyDescent="0.2">
      <c r="A45" s="164"/>
      <c r="B45" s="103"/>
      <c r="C45" s="158"/>
      <c r="D45" s="69"/>
      <c r="E45" s="62">
        <v>4</v>
      </c>
      <c r="F45" s="99" t="s">
        <v>142</v>
      </c>
      <c r="G45" s="52">
        <v>200000</v>
      </c>
      <c r="H45" s="51"/>
      <c r="I45" s="54"/>
      <c r="J45" s="59"/>
      <c r="K45" s="52"/>
      <c r="L45" s="22"/>
      <c r="M45" s="22"/>
      <c r="N45" s="24"/>
      <c r="O45" s="24"/>
      <c r="P45" s="40"/>
      <c r="Q45" s="4"/>
      <c r="R45" s="17"/>
      <c r="S45" s="5"/>
      <c r="T45" s="6"/>
      <c r="U45" s="5"/>
      <c r="V45" s="5"/>
      <c r="W45" s="5"/>
      <c r="X45" s="6"/>
      <c r="Y45" s="6"/>
      <c r="Z45" s="3"/>
      <c r="AA45" s="3"/>
      <c r="AB45" s="3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ht="11.1" customHeight="1" x14ac:dyDescent="0.2">
      <c r="A46" s="28"/>
      <c r="B46" s="93" t="s">
        <v>77</v>
      </c>
      <c r="C46" s="52"/>
      <c r="D46" s="69"/>
      <c r="E46" s="56"/>
      <c r="F46" s="105" t="s">
        <v>99</v>
      </c>
      <c r="G46" s="52"/>
      <c r="H46" s="51"/>
      <c r="I46" s="52"/>
      <c r="J46" s="51"/>
      <c r="K46" s="52"/>
      <c r="L46" s="4"/>
      <c r="M46" s="4"/>
      <c r="N46" s="5"/>
      <c r="O46" s="5"/>
      <c r="P46" s="5"/>
      <c r="Q46" s="5"/>
      <c r="R46" s="17"/>
      <c r="S46" s="5"/>
      <c r="T46" s="6"/>
      <c r="U46" s="5"/>
      <c r="V46" s="5"/>
      <c r="W46" s="5"/>
      <c r="X46" s="6"/>
      <c r="Y46" s="6"/>
      <c r="Z46" s="3"/>
      <c r="AA46" s="3"/>
      <c r="AB46" s="3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ht="11.1" customHeight="1" x14ac:dyDescent="0.2">
      <c r="A47" s="62"/>
      <c r="B47" s="64" t="s">
        <v>116</v>
      </c>
      <c r="C47" s="52"/>
      <c r="D47" s="69"/>
      <c r="E47" s="56">
        <v>1</v>
      </c>
      <c r="F47" s="51" t="s">
        <v>143</v>
      </c>
      <c r="G47" s="52">
        <v>380000</v>
      </c>
      <c r="H47" s="51"/>
      <c r="I47" s="54"/>
      <c r="J47" s="51"/>
      <c r="K47" s="52"/>
      <c r="L47" s="5"/>
      <c r="M47" s="5"/>
      <c r="N47" s="5"/>
      <c r="O47" s="5"/>
      <c r="P47" s="5"/>
      <c r="Q47" s="5"/>
      <c r="R47" s="13"/>
      <c r="S47" s="5"/>
      <c r="T47" s="6"/>
      <c r="U47" s="5"/>
      <c r="V47" s="5"/>
      <c r="W47" s="5"/>
      <c r="X47" s="6"/>
      <c r="Y47" s="6"/>
      <c r="Z47" s="3"/>
      <c r="AA47" s="3"/>
      <c r="AB47" s="3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1" customFormat="1" ht="11.1" customHeight="1" x14ac:dyDescent="0.2">
      <c r="A48" s="106"/>
      <c r="B48" s="66" t="s">
        <v>135</v>
      </c>
      <c r="C48" s="53"/>
      <c r="D48" s="69"/>
      <c r="E48" s="56"/>
      <c r="F48" s="105" t="s">
        <v>100</v>
      </c>
      <c r="G48" s="52"/>
      <c r="H48" s="51"/>
      <c r="I48" s="54"/>
      <c r="J48" s="51"/>
      <c r="K48" s="52"/>
      <c r="L48" s="5"/>
      <c r="M48" s="5"/>
      <c r="N48" s="5"/>
      <c r="O48" s="5"/>
      <c r="P48" s="5"/>
      <c r="Q48" s="5"/>
      <c r="R48" s="17"/>
      <c r="S48" s="5"/>
      <c r="T48" s="6"/>
      <c r="U48" s="5"/>
      <c r="V48" s="5"/>
      <c r="W48" s="5"/>
      <c r="X48" s="6"/>
      <c r="Y48" s="27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s="1" customFormat="1" ht="11.1" customHeight="1" x14ac:dyDescent="0.2">
      <c r="A49" s="62">
        <v>1</v>
      </c>
      <c r="B49" s="51" t="s">
        <v>97</v>
      </c>
      <c r="C49" s="112">
        <v>180000</v>
      </c>
      <c r="D49" s="69"/>
      <c r="E49" s="56">
        <v>1</v>
      </c>
      <c r="F49" s="51" t="s">
        <v>102</v>
      </c>
      <c r="G49" s="52">
        <v>185000</v>
      </c>
      <c r="H49" s="51"/>
      <c r="I49" s="52"/>
      <c r="J49" s="51"/>
      <c r="K49" s="53"/>
      <c r="L49" s="5"/>
      <c r="M49" s="5"/>
      <c r="N49" s="5"/>
      <c r="O49" s="5"/>
      <c r="P49" s="5"/>
      <c r="Q49" s="5"/>
      <c r="R49" s="17"/>
      <c r="S49" s="5"/>
      <c r="T49" s="6"/>
      <c r="U49" s="5"/>
      <c r="V49" s="5"/>
      <c r="W49" s="5"/>
      <c r="X49" s="6"/>
      <c r="Y49" s="2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s="1" customFormat="1" ht="11.1" customHeight="1" x14ac:dyDescent="0.2">
      <c r="A50" s="56">
        <v>2</v>
      </c>
      <c r="B50" s="99" t="s">
        <v>98</v>
      </c>
      <c r="C50" s="52">
        <v>2000</v>
      </c>
      <c r="D50" s="69"/>
      <c r="E50" s="56">
        <v>2</v>
      </c>
      <c r="F50" s="51" t="s">
        <v>144</v>
      </c>
      <c r="G50" s="112">
        <v>320000</v>
      </c>
      <c r="H50" s="120"/>
      <c r="I50" s="54"/>
      <c r="J50" s="59"/>
      <c r="K50" s="54"/>
      <c r="L50" s="5"/>
      <c r="M50" s="5"/>
      <c r="N50" s="5"/>
      <c r="O50" s="5"/>
      <c r="P50" s="5"/>
      <c r="Q50" s="5"/>
      <c r="R50" s="17"/>
      <c r="S50" s="5"/>
      <c r="T50" s="6"/>
      <c r="U50" s="5"/>
      <c r="V50" s="5"/>
      <c r="W50" s="5"/>
      <c r="X50" s="6"/>
      <c r="Y50" s="15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39" s="1" customFormat="1" ht="11.1" customHeight="1" x14ac:dyDescent="0.2">
      <c r="A51" s="56">
        <v>3</v>
      </c>
      <c r="B51" s="51" t="s">
        <v>122</v>
      </c>
      <c r="C51" s="52">
        <v>30000</v>
      </c>
      <c r="D51" s="77"/>
      <c r="E51" s="56"/>
      <c r="F51" s="51"/>
      <c r="G51" s="52"/>
      <c r="H51" s="120"/>
      <c r="I51" s="52"/>
      <c r="J51" s="51"/>
      <c r="K51" s="52"/>
      <c r="L51" s="5"/>
      <c r="M51" s="5"/>
      <c r="N51" s="5"/>
      <c r="O51" s="5"/>
      <c r="P51" s="5"/>
      <c r="Q51" s="5"/>
      <c r="R51" s="17"/>
      <c r="S51" s="5"/>
      <c r="T51" s="6"/>
      <c r="U51" s="5"/>
      <c r="V51" s="5"/>
      <c r="W51" s="5"/>
      <c r="X51" s="6"/>
      <c r="Y51" s="15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39" s="1" customFormat="1" ht="11.1" customHeight="1" x14ac:dyDescent="0.2">
      <c r="A52" s="153"/>
      <c r="B52" s="154"/>
      <c r="C52" s="132"/>
      <c r="D52" s="78">
        <v>15</v>
      </c>
      <c r="E52" s="56"/>
      <c r="F52" s="99"/>
      <c r="G52" s="52"/>
      <c r="H52" s="59"/>
      <c r="I52" s="53"/>
      <c r="J52" s="59"/>
      <c r="K52" s="52"/>
      <c r="L52" s="4"/>
      <c r="M52" s="4"/>
      <c r="N52" s="4"/>
      <c r="O52" s="4"/>
      <c r="P52" s="4"/>
      <c r="Q52" s="5"/>
      <c r="R52" s="17"/>
      <c r="S52" s="5"/>
      <c r="T52" s="6"/>
      <c r="U52" s="5"/>
      <c r="V52" s="5"/>
      <c r="W52" s="5"/>
      <c r="X52" s="6"/>
      <c r="Y52" s="16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9" s="1" customFormat="1" ht="11.1" customHeight="1" x14ac:dyDescent="0.2">
      <c r="A53" s="263" t="s">
        <v>6</v>
      </c>
      <c r="B53" s="264"/>
      <c r="C53" s="73">
        <f>SUM(C10:C52)</f>
        <v>14944600</v>
      </c>
      <c r="D53" s="78"/>
      <c r="E53" s="263" t="s">
        <v>6</v>
      </c>
      <c r="F53" s="264"/>
      <c r="G53" s="73">
        <f>SUM(G5:G52)</f>
        <v>23119600</v>
      </c>
      <c r="H53" s="59"/>
      <c r="I53" s="53"/>
      <c r="J53" s="59"/>
      <c r="K53" s="52"/>
      <c r="L53" s="5"/>
      <c r="M53" s="18"/>
      <c r="N53" s="19"/>
      <c r="O53" s="1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39" s="1" customFormat="1" ht="11.1" customHeight="1" x14ac:dyDescent="0.2">
      <c r="A54" s="281"/>
      <c r="B54" s="281"/>
      <c r="C54" s="281"/>
      <c r="D54" s="281"/>
      <c r="E54" s="281"/>
      <c r="F54" s="281"/>
      <c r="G54" s="281"/>
      <c r="H54" s="140"/>
      <c r="I54" s="140"/>
      <c r="J54" s="51"/>
      <c r="K54" s="52"/>
      <c r="L54" s="3"/>
      <c r="M54" s="3"/>
      <c r="N54" s="3"/>
      <c r="O54" s="3"/>
      <c r="P54" s="3"/>
      <c r="Q54" s="3"/>
      <c r="R54" s="3"/>
      <c r="S54" s="3"/>
      <c r="T54" s="3"/>
    </row>
    <row r="55" spans="1:39" s="1" customFormat="1" ht="11.1" customHeight="1" x14ac:dyDescent="0.2">
      <c r="A55" s="279" t="s">
        <v>9</v>
      </c>
      <c r="B55" s="279"/>
      <c r="C55" s="279"/>
      <c r="D55" s="279"/>
      <c r="E55" s="279"/>
      <c r="F55" s="279"/>
      <c r="G55" s="279"/>
      <c r="H55" s="160"/>
      <c r="I55" s="160"/>
      <c r="J55" s="51"/>
      <c r="K55" s="52"/>
      <c r="L55" s="3"/>
      <c r="M55" s="3"/>
      <c r="N55" s="3"/>
      <c r="O55" s="3"/>
      <c r="P55" s="3"/>
      <c r="Q55" s="3"/>
      <c r="R55" s="3"/>
    </row>
    <row r="56" spans="1:39" s="1" customFormat="1" ht="11.1" customHeight="1" x14ac:dyDescent="0.25">
      <c r="A56" s="285" t="s">
        <v>118</v>
      </c>
      <c r="B56" s="285"/>
      <c r="C56" s="285"/>
      <c r="D56" s="285"/>
      <c r="E56" s="285"/>
      <c r="F56" s="285"/>
      <c r="G56" s="285"/>
      <c r="H56" s="161"/>
      <c r="I56" s="161"/>
      <c r="J56" s="59"/>
      <c r="K56" s="54"/>
      <c r="L56" s="3"/>
      <c r="M56" s="3"/>
      <c r="N56" s="3"/>
      <c r="O56" s="3"/>
      <c r="P56" s="3"/>
      <c r="Q56" s="3"/>
      <c r="R56" s="3"/>
    </row>
    <row r="57" spans="1:39" s="1" customFormat="1" ht="11.1" customHeight="1" x14ac:dyDescent="0.2">
      <c r="A57" s="283" t="s">
        <v>8</v>
      </c>
      <c r="B57" s="283"/>
      <c r="C57" s="283"/>
      <c r="D57" s="283"/>
      <c r="E57" s="283"/>
      <c r="F57" s="283"/>
      <c r="G57" s="283"/>
      <c r="H57" s="134"/>
      <c r="I57" s="131"/>
      <c r="J57" s="59"/>
      <c r="K57" s="54"/>
      <c r="L57" s="3"/>
      <c r="M57" s="3"/>
      <c r="N57" s="3"/>
      <c r="O57" s="3"/>
    </row>
    <row r="58" spans="1:39" s="1" customFormat="1" ht="11.1" customHeight="1" thickBot="1" x14ac:dyDescent="0.25">
      <c r="A58" s="117" t="s">
        <v>0</v>
      </c>
      <c r="B58" s="118" t="s">
        <v>1</v>
      </c>
      <c r="C58" s="118" t="s">
        <v>5</v>
      </c>
      <c r="D58" s="107"/>
      <c r="E58" s="80" t="s">
        <v>0</v>
      </c>
      <c r="F58" s="81" t="s">
        <v>1</v>
      </c>
      <c r="G58" s="81" t="s">
        <v>5</v>
      </c>
      <c r="H58" s="134"/>
      <c r="I58" s="96"/>
      <c r="J58" s="51"/>
      <c r="K58" s="52"/>
      <c r="L58" s="3"/>
      <c r="M58" s="3"/>
      <c r="N58" s="3"/>
      <c r="O58" s="3"/>
    </row>
    <row r="59" spans="1:39" s="1" customFormat="1" ht="10.5" customHeight="1" x14ac:dyDescent="0.2">
      <c r="A59" s="142"/>
      <c r="B59" s="83" t="s">
        <v>7</v>
      </c>
      <c r="C59" s="119">
        <f>G53</f>
        <v>23119600</v>
      </c>
      <c r="D59" s="86"/>
      <c r="E59" s="82" t="s">
        <v>4</v>
      </c>
      <c r="F59" s="83" t="s">
        <v>7</v>
      </c>
      <c r="G59" s="84">
        <f>C107</f>
        <v>31682600</v>
      </c>
      <c r="H59" s="134"/>
      <c r="I59" s="96"/>
      <c r="J59" s="51"/>
      <c r="K59" s="53"/>
      <c r="L59" s="3"/>
    </row>
    <row r="60" spans="1:39" s="1" customFormat="1" ht="11.1" customHeight="1" x14ac:dyDescent="0.2">
      <c r="A60" s="62"/>
      <c r="B60" s="64"/>
      <c r="C60" s="52"/>
      <c r="D60" s="107"/>
      <c r="E60" s="56"/>
      <c r="F60" s="51"/>
      <c r="G60" s="52"/>
      <c r="H60" s="134"/>
      <c r="I60" s="133"/>
      <c r="J60" s="52"/>
      <c r="K60" s="52"/>
      <c r="L60" s="3"/>
      <c r="M60" s="3"/>
    </row>
    <row r="61" spans="1:39" s="1" customFormat="1" ht="11.1" customHeight="1" x14ac:dyDescent="0.2">
      <c r="A61" s="56"/>
      <c r="B61" s="105" t="s">
        <v>101</v>
      </c>
      <c r="C61" s="52"/>
      <c r="D61" s="107"/>
      <c r="E61" s="56">
        <v>5</v>
      </c>
      <c r="F61" s="51" t="s">
        <v>290</v>
      </c>
      <c r="G61" s="52">
        <v>200000</v>
      </c>
      <c r="H61" s="134"/>
      <c r="I61" s="133"/>
      <c r="J61" s="52"/>
      <c r="K61" s="53"/>
    </row>
    <row r="62" spans="1:39" s="1" customFormat="1" ht="11.1" customHeight="1" x14ac:dyDescent="0.2">
      <c r="A62" s="56">
        <v>1</v>
      </c>
      <c r="B62" s="99" t="s">
        <v>145</v>
      </c>
      <c r="C62" s="53">
        <v>100000</v>
      </c>
      <c r="D62" s="107"/>
      <c r="E62" s="56">
        <v>6</v>
      </c>
      <c r="F62" s="51" t="s">
        <v>291</v>
      </c>
      <c r="G62" s="52">
        <v>90000</v>
      </c>
      <c r="H62" s="134"/>
      <c r="I62" s="96"/>
      <c r="J62" s="52"/>
      <c r="K62" s="52"/>
    </row>
    <row r="63" spans="1:39" s="1" customFormat="1" ht="11.1" customHeight="1" x14ac:dyDescent="0.2">
      <c r="A63" s="56"/>
      <c r="B63" s="105" t="s">
        <v>103</v>
      </c>
      <c r="C63" s="52"/>
      <c r="D63" s="107"/>
      <c r="E63" s="56">
        <v>7</v>
      </c>
      <c r="F63" s="59" t="s">
        <v>171</v>
      </c>
      <c r="G63" s="52">
        <v>52000</v>
      </c>
      <c r="H63" s="134"/>
      <c r="I63" s="96"/>
      <c r="J63" s="52"/>
      <c r="K63" s="54"/>
    </row>
    <row r="64" spans="1:39" s="1" customFormat="1" ht="11.1" customHeight="1" x14ac:dyDescent="0.2">
      <c r="A64" s="56">
        <v>1</v>
      </c>
      <c r="B64" s="99" t="s">
        <v>102</v>
      </c>
      <c r="C64" s="52">
        <v>75000</v>
      </c>
      <c r="D64" s="107"/>
      <c r="E64" s="62">
        <v>8</v>
      </c>
      <c r="F64" s="51" t="s">
        <v>172</v>
      </c>
      <c r="G64" s="53">
        <v>100000</v>
      </c>
      <c r="H64" s="135"/>
      <c r="I64" s="96"/>
      <c r="J64" s="52"/>
      <c r="K64" s="52"/>
    </row>
    <row r="65" spans="1:11" s="1" customFormat="1" ht="11.1" customHeight="1" x14ac:dyDescent="0.2">
      <c r="A65" s="62"/>
      <c r="B65" s="105" t="s">
        <v>105</v>
      </c>
      <c r="C65" s="52"/>
      <c r="D65" s="107"/>
      <c r="E65" s="56">
        <v>9</v>
      </c>
      <c r="F65" s="51" t="s">
        <v>254</v>
      </c>
      <c r="G65" s="52">
        <v>116000</v>
      </c>
      <c r="H65" s="135"/>
      <c r="I65" s="133"/>
      <c r="J65" s="52"/>
      <c r="K65" s="52"/>
    </row>
    <row r="66" spans="1:11" s="1" customFormat="1" ht="11.1" customHeight="1" x14ac:dyDescent="0.2">
      <c r="A66" s="56">
        <v>1</v>
      </c>
      <c r="B66" s="99" t="s">
        <v>146</v>
      </c>
      <c r="C66" s="52">
        <v>50000</v>
      </c>
      <c r="D66" s="107"/>
      <c r="E66" s="56">
        <v>10</v>
      </c>
      <c r="F66" s="51" t="s">
        <v>255</v>
      </c>
      <c r="G66" s="52">
        <v>81000</v>
      </c>
      <c r="H66" s="135"/>
      <c r="I66" s="130"/>
      <c r="J66" s="52"/>
      <c r="K66" s="52"/>
    </row>
    <row r="67" spans="1:11" s="1" customFormat="1" ht="11.1" customHeight="1" x14ac:dyDescent="0.2">
      <c r="A67" s="56">
        <v>2</v>
      </c>
      <c r="B67" s="99" t="s">
        <v>147</v>
      </c>
      <c r="C67" s="52">
        <v>50000</v>
      </c>
      <c r="D67" s="107"/>
      <c r="E67" s="56">
        <v>11</v>
      </c>
      <c r="F67" s="51" t="s">
        <v>262</v>
      </c>
      <c r="G67" s="52">
        <v>60000</v>
      </c>
      <c r="H67" s="136"/>
      <c r="I67" s="52"/>
      <c r="J67" s="52"/>
      <c r="K67" s="52"/>
    </row>
    <row r="68" spans="1:11" s="1" customFormat="1" ht="11.1" customHeight="1" x14ac:dyDescent="0.2">
      <c r="A68" s="56">
        <v>3</v>
      </c>
      <c r="B68" s="99" t="s">
        <v>148</v>
      </c>
      <c r="C68" s="52">
        <v>100000</v>
      </c>
      <c r="D68" s="107"/>
      <c r="E68" s="56">
        <v>12</v>
      </c>
      <c r="F68" s="51" t="s">
        <v>179</v>
      </c>
      <c r="G68" s="52">
        <v>219000</v>
      </c>
      <c r="H68" s="134"/>
      <c r="I68" s="52"/>
      <c r="J68" s="112"/>
      <c r="K68" s="52"/>
    </row>
    <row r="69" spans="1:11" s="1" customFormat="1" ht="11.1" customHeight="1" x14ac:dyDescent="0.2">
      <c r="A69" s="56">
        <v>4</v>
      </c>
      <c r="B69" s="99" t="s">
        <v>149</v>
      </c>
      <c r="C69" s="52">
        <v>100000</v>
      </c>
      <c r="D69" s="107"/>
      <c r="E69" s="56">
        <v>13</v>
      </c>
      <c r="F69" s="51" t="s">
        <v>183</v>
      </c>
      <c r="G69" s="52">
        <v>140000</v>
      </c>
      <c r="H69" s="134"/>
      <c r="I69" s="52"/>
      <c r="J69" s="53"/>
      <c r="K69" s="53"/>
    </row>
    <row r="70" spans="1:11" s="1" customFormat="1" ht="11.1" customHeight="1" x14ac:dyDescent="0.2">
      <c r="A70" s="56">
        <v>5</v>
      </c>
      <c r="B70" s="51" t="s">
        <v>150</v>
      </c>
      <c r="C70" s="53">
        <v>291000</v>
      </c>
      <c r="D70" s="107"/>
      <c r="E70" s="56">
        <v>14</v>
      </c>
      <c r="F70" s="51" t="s">
        <v>321</v>
      </c>
      <c r="G70" s="52">
        <v>92000</v>
      </c>
      <c r="H70" s="135"/>
      <c r="I70" s="52"/>
      <c r="J70" s="113"/>
      <c r="K70" s="53"/>
    </row>
    <row r="71" spans="1:11" s="1" customFormat="1" ht="11.1" customHeight="1" x14ac:dyDescent="0.2">
      <c r="A71" s="56"/>
      <c r="B71" s="105" t="s">
        <v>127</v>
      </c>
      <c r="C71" s="52"/>
      <c r="D71" s="107"/>
      <c r="E71" s="56">
        <v>15</v>
      </c>
      <c r="F71" s="51" t="s">
        <v>272</v>
      </c>
      <c r="G71" s="52">
        <v>100000</v>
      </c>
      <c r="H71" s="134"/>
      <c r="I71" s="53"/>
      <c r="J71" s="111"/>
      <c r="K71" s="53"/>
    </row>
    <row r="72" spans="1:11" s="1" customFormat="1" ht="11.1" customHeight="1" x14ac:dyDescent="0.2">
      <c r="A72" s="56">
        <v>1</v>
      </c>
      <c r="B72" s="51" t="s">
        <v>98</v>
      </c>
      <c r="C72" s="52">
        <v>250000</v>
      </c>
      <c r="D72" s="107"/>
      <c r="E72" s="56">
        <v>16</v>
      </c>
      <c r="F72" s="51" t="s">
        <v>273</v>
      </c>
      <c r="G72" s="52">
        <v>75000</v>
      </c>
      <c r="H72" s="134"/>
      <c r="I72" s="52"/>
      <c r="J72" s="112"/>
      <c r="K72" s="52"/>
    </row>
    <row r="73" spans="1:11" s="1" customFormat="1" ht="11.1" customHeight="1" x14ac:dyDescent="0.2">
      <c r="A73" s="56"/>
      <c r="B73" s="105" t="s">
        <v>106</v>
      </c>
      <c r="C73" s="52"/>
      <c r="D73" s="107"/>
      <c r="E73" s="56">
        <v>17</v>
      </c>
      <c r="F73" s="51" t="s">
        <v>304</v>
      </c>
      <c r="G73" s="52">
        <v>97000</v>
      </c>
      <c r="H73" s="134"/>
      <c r="I73" s="52"/>
      <c r="J73" s="53"/>
      <c r="K73" s="53"/>
    </row>
    <row r="74" spans="1:11" s="1" customFormat="1" ht="11.1" customHeight="1" x14ac:dyDescent="0.2">
      <c r="A74" s="56">
        <v>1</v>
      </c>
      <c r="B74" s="51" t="s">
        <v>151</v>
      </c>
      <c r="C74" s="52">
        <v>100000</v>
      </c>
      <c r="D74" s="107"/>
      <c r="E74" s="62">
        <v>18</v>
      </c>
      <c r="F74" s="99" t="s">
        <v>305</v>
      </c>
      <c r="G74" s="52">
        <v>42000</v>
      </c>
      <c r="H74" s="134"/>
      <c r="I74" s="52"/>
      <c r="J74" s="52"/>
      <c r="K74" s="52"/>
    </row>
    <row r="75" spans="1:11" s="1" customFormat="1" ht="11.1" customHeight="1" x14ac:dyDescent="0.2">
      <c r="A75" s="56">
        <v>2</v>
      </c>
      <c r="B75" s="99" t="s">
        <v>152</v>
      </c>
      <c r="C75" s="52">
        <v>300000</v>
      </c>
      <c r="D75" s="107"/>
      <c r="E75" s="56">
        <v>20</v>
      </c>
      <c r="F75" s="51" t="s">
        <v>187</v>
      </c>
      <c r="G75" s="52">
        <v>121000</v>
      </c>
      <c r="H75" s="134"/>
      <c r="I75" s="52"/>
      <c r="J75" s="52"/>
      <c r="K75" s="52"/>
    </row>
    <row r="76" spans="1:11" s="1" customFormat="1" ht="11.1" customHeight="1" x14ac:dyDescent="0.2">
      <c r="A76" s="56">
        <v>3</v>
      </c>
      <c r="B76" s="99" t="s">
        <v>153</v>
      </c>
      <c r="C76" s="53">
        <v>400000</v>
      </c>
      <c r="D76" s="107"/>
      <c r="E76" s="56"/>
      <c r="F76" s="51"/>
      <c r="G76" s="52"/>
      <c r="H76" s="135"/>
      <c r="I76" s="52"/>
      <c r="J76" s="52"/>
      <c r="K76" s="52"/>
    </row>
    <row r="77" spans="1:11" s="1" customFormat="1" ht="11.1" customHeight="1" x14ac:dyDescent="0.2">
      <c r="A77" s="62"/>
      <c r="B77" s="105" t="s">
        <v>107</v>
      </c>
      <c r="C77" s="52"/>
      <c r="D77" s="107"/>
      <c r="E77" s="56"/>
      <c r="F77" s="64" t="s">
        <v>27</v>
      </c>
      <c r="G77" s="52">
        <v>0</v>
      </c>
      <c r="H77" s="135"/>
      <c r="I77" s="52"/>
      <c r="J77" s="112"/>
      <c r="K77" s="52"/>
    </row>
    <row r="78" spans="1:11" s="1" customFormat="1" ht="11.1" customHeight="1" x14ac:dyDescent="0.2">
      <c r="A78" s="56">
        <v>1</v>
      </c>
      <c r="B78" s="51" t="s">
        <v>108</v>
      </c>
      <c r="C78" s="52">
        <v>100000</v>
      </c>
      <c r="D78" s="107"/>
      <c r="E78" s="62">
        <v>1</v>
      </c>
      <c r="F78" s="99" t="s">
        <v>256</v>
      </c>
      <c r="G78" s="52">
        <v>39000</v>
      </c>
      <c r="H78" s="137"/>
      <c r="I78" s="51"/>
      <c r="J78" s="52"/>
      <c r="K78" s="52"/>
    </row>
    <row r="79" spans="1:11" s="1" customFormat="1" ht="11.1" customHeight="1" x14ac:dyDescent="0.2">
      <c r="A79" s="56">
        <v>2</v>
      </c>
      <c r="B79" s="99" t="s">
        <v>108</v>
      </c>
      <c r="C79" s="52">
        <v>200000</v>
      </c>
      <c r="D79" s="107"/>
      <c r="E79" s="56">
        <v>2</v>
      </c>
      <c r="F79" s="51" t="s">
        <v>259</v>
      </c>
      <c r="G79" s="52">
        <v>26000</v>
      </c>
      <c r="H79" s="137"/>
      <c r="I79" s="51"/>
      <c r="J79" s="52"/>
      <c r="K79" s="52"/>
    </row>
    <row r="80" spans="1:11" s="1" customFormat="1" ht="11.1" customHeight="1" x14ac:dyDescent="0.2">
      <c r="A80" s="56"/>
      <c r="B80" s="99"/>
      <c r="C80" s="52"/>
      <c r="D80" s="107"/>
      <c r="E80" s="62"/>
      <c r="F80" s="51"/>
      <c r="G80" s="52"/>
      <c r="H80" s="172"/>
      <c r="I80" s="51"/>
      <c r="J80" s="52"/>
      <c r="K80" s="53"/>
    </row>
    <row r="81" spans="1:18" s="1" customFormat="1" ht="11.1" customHeight="1" x14ac:dyDescent="0.2">
      <c r="A81" s="62"/>
      <c r="B81" s="93" t="s">
        <v>69</v>
      </c>
      <c r="C81" s="52"/>
      <c r="D81" s="86"/>
      <c r="E81" s="56"/>
      <c r="F81" s="64" t="s">
        <v>95</v>
      </c>
      <c r="G81" s="52"/>
      <c r="H81" s="137"/>
      <c r="I81" s="51"/>
      <c r="J81" s="112"/>
      <c r="K81" s="52"/>
    </row>
    <row r="82" spans="1:18" s="1" customFormat="1" ht="11.1" customHeight="1" x14ac:dyDescent="0.2">
      <c r="A82" s="56"/>
      <c r="B82" s="64" t="s">
        <v>158</v>
      </c>
      <c r="C82" s="52"/>
      <c r="D82" s="107"/>
      <c r="E82" s="56"/>
      <c r="F82" s="64" t="s">
        <v>28</v>
      </c>
      <c r="G82" s="53"/>
      <c r="H82" s="137"/>
      <c r="I82" s="55"/>
      <c r="J82" s="52"/>
      <c r="K82" s="54"/>
    </row>
    <row r="83" spans="1:18" s="1" customFormat="1" ht="11.1" customHeight="1" x14ac:dyDescent="0.2">
      <c r="A83" s="56"/>
      <c r="B83" s="64" t="s">
        <v>78</v>
      </c>
      <c r="C83" s="53"/>
      <c r="D83" s="107"/>
      <c r="E83" s="56">
        <v>1</v>
      </c>
      <c r="F83" s="99" t="s">
        <v>222</v>
      </c>
      <c r="G83" s="52">
        <v>130000</v>
      </c>
      <c r="H83" s="137"/>
      <c r="I83" s="55"/>
      <c r="J83" s="52"/>
      <c r="K83" s="52"/>
    </row>
    <row r="84" spans="1:18" s="1" customFormat="1" ht="11.1" customHeight="1" x14ac:dyDescent="0.2">
      <c r="A84" s="62">
        <v>1</v>
      </c>
      <c r="B84" s="51" t="s">
        <v>97</v>
      </c>
      <c r="C84" s="112">
        <v>19000</v>
      </c>
      <c r="D84" s="107"/>
      <c r="E84" s="56">
        <v>2</v>
      </c>
      <c r="F84" s="51" t="s">
        <v>223</v>
      </c>
      <c r="G84" s="52">
        <v>306000</v>
      </c>
      <c r="H84" s="137"/>
      <c r="I84" s="55"/>
      <c r="J84" s="52"/>
      <c r="K84" s="52"/>
    </row>
    <row r="85" spans="1:18" s="1" customFormat="1" ht="11.1" customHeight="1" x14ac:dyDescent="0.2">
      <c r="A85" s="56">
        <v>2</v>
      </c>
      <c r="B85" s="99" t="s">
        <v>98</v>
      </c>
      <c r="C85" s="52">
        <v>20000</v>
      </c>
      <c r="D85" s="107"/>
      <c r="E85" s="56">
        <v>3</v>
      </c>
      <c r="F85" s="51" t="s">
        <v>241</v>
      </c>
      <c r="G85" s="52">
        <v>87000</v>
      </c>
      <c r="H85" s="137"/>
      <c r="I85" s="55"/>
      <c r="J85" s="52"/>
      <c r="K85" s="53"/>
    </row>
    <row r="86" spans="1:18" s="1" customFormat="1" ht="11.1" customHeight="1" x14ac:dyDescent="0.2">
      <c r="A86" s="56">
        <v>3</v>
      </c>
      <c r="B86" s="51" t="s">
        <v>98</v>
      </c>
      <c r="C86" s="52">
        <v>50000</v>
      </c>
      <c r="D86" s="107"/>
      <c r="E86" s="56">
        <v>4</v>
      </c>
      <c r="F86" s="51" t="s">
        <v>242</v>
      </c>
      <c r="G86" s="52">
        <v>38000</v>
      </c>
      <c r="H86" s="137"/>
      <c r="I86" s="55"/>
      <c r="J86" s="52"/>
      <c r="K86" s="52"/>
    </row>
    <row r="87" spans="1:18" s="1" customFormat="1" ht="11.1" customHeight="1" x14ac:dyDescent="0.2">
      <c r="A87" s="56">
        <v>4</v>
      </c>
      <c r="B87" s="51" t="s">
        <v>98</v>
      </c>
      <c r="C87" s="52">
        <v>100000</v>
      </c>
      <c r="D87" s="107"/>
      <c r="E87" s="56">
        <v>5</v>
      </c>
      <c r="F87" s="51" t="s">
        <v>288</v>
      </c>
      <c r="G87" s="52">
        <v>168000</v>
      </c>
      <c r="H87" s="173"/>
      <c r="I87" s="55"/>
      <c r="J87" s="52"/>
      <c r="K87" s="53"/>
    </row>
    <row r="88" spans="1:18" s="1" customFormat="1" ht="11.1" customHeight="1" x14ac:dyDescent="0.2">
      <c r="A88" s="62">
        <v>5</v>
      </c>
      <c r="B88" s="51" t="s">
        <v>98</v>
      </c>
      <c r="C88" s="52">
        <v>180000</v>
      </c>
      <c r="D88" s="107"/>
      <c r="E88" s="62">
        <v>6</v>
      </c>
      <c r="F88" s="59" t="s">
        <v>252</v>
      </c>
      <c r="G88" s="52">
        <v>36000</v>
      </c>
      <c r="H88" s="137"/>
      <c r="I88" s="55"/>
      <c r="J88" s="52"/>
      <c r="K88" s="53"/>
    </row>
    <row r="89" spans="1:18" s="1" customFormat="1" ht="11.1" customHeight="1" x14ac:dyDescent="0.2">
      <c r="A89" s="56">
        <v>6</v>
      </c>
      <c r="B89" s="99" t="s">
        <v>98</v>
      </c>
      <c r="C89" s="112">
        <v>200000</v>
      </c>
      <c r="D89" s="107"/>
      <c r="E89" s="56">
        <v>7</v>
      </c>
      <c r="F89" s="59" t="s">
        <v>253</v>
      </c>
      <c r="G89" s="52">
        <v>52000</v>
      </c>
      <c r="H89" s="137"/>
      <c r="I89" s="55"/>
      <c r="J89" s="52"/>
      <c r="K89" s="52"/>
    </row>
    <row r="90" spans="1:18" ht="10.5" customHeight="1" x14ac:dyDescent="0.2">
      <c r="A90" s="56"/>
      <c r="B90" s="159" t="s">
        <v>101</v>
      </c>
      <c r="C90" s="52"/>
      <c r="D90" s="107"/>
      <c r="E90" s="56">
        <v>8</v>
      </c>
      <c r="F90" s="51" t="s">
        <v>261</v>
      </c>
      <c r="G90" s="52">
        <v>80000</v>
      </c>
      <c r="H90" s="174"/>
      <c r="I90" s="66"/>
      <c r="J90" s="52"/>
      <c r="K90" s="52"/>
    </row>
    <row r="91" spans="1:18" ht="10.5" customHeight="1" x14ac:dyDescent="0.2">
      <c r="A91" s="56">
        <v>1</v>
      </c>
      <c r="B91" s="51" t="s">
        <v>159</v>
      </c>
      <c r="C91" s="52">
        <v>110000</v>
      </c>
      <c r="D91" s="107"/>
      <c r="E91" s="56">
        <v>9</v>
      </c>
      <c r="F91" s="51" t="s">
        <v>266</v>
      </c>
      <c r="G91" s="52">
        <v>178000</v>
      </c>
      <c r="H91" s="174"/>
      <c r="I91" s="66"/>
      <c r="J91" s="52"/>
      <c r="K91" s="53"/>
    </row>
    <row r="92" spans="1:18" ht="11.1" customHeight="1" x14ac:dyDescent="0.2">
      <c r="A92" s="62"/>
      <c r="B92" s="159" t="s">
        <v>103</v>
      </c>
      <c r="C92" s="52"/>
      <c r="D92" s="86"/>
      <c r="E92" s="56">
        <v>10</v>
      </c>
      <c r="F92" s="51" t="s">
        <v>268</v>
      </c>
      <c r="G92" s="52">
        <v>81000</v>
      </c>
      <c r="H92" s="137"/>
      <c r="I92" s="55"/>
      <c r="J92" s="52"/>
      <c r="K92" s="52"/>
      <c r="L92" s="2"/>
      <c r="M92" s="2"/>
      <c r="N92" s="2"/>
      <c r="O92" s="2"/>
      <c r="P92" s="2"/>
    </row>
    <row r="93" spans="1:18" ht="11.1" customHeight="1" x14ac:dyDescent="0.2">
      <c r="A93" s="56">
        <v>1</v>
      </c>
      <c r="B93" s="99" t="s">
        <v>98</v>
      </c>
      <c r="C93" s="112">
        <v>300000</v>
      </c>
      <c r="D93" s="107"/>
      <c r="E93" s="56">
        <v>11</v>
      </c>
      <c r="F93" s="51" t="s">
        <v>311</v>
      </c>
      <c r="G93" s="52">
        <v>120000</v>
      </c>
      <c r="H93" s="137"/>
      <c r="I93" s="55"/>
      <c r="J93" s="52"/>
      <c r="K93" s="53"/>
      <c r="L93" s="2"/>
      <c r="M93" s="2"/>
      <c r="N93" s="2"/>
      <c r="O93" s="2"/>
      <c r="P93" s="2"/>
    </row>
    <row r="94" spans="1:18" ht="11.1" customHeight="1" x14ac:dyDescent="0.2">
      <c r="A94" s="56">
        <v>2</v>
      </c>
      <c r="B94" s="99" t="s">
        <v>160</v>
      </c>
      <c r="C94" s="52">
        <v>950000</v>
      </c>
      <c r="D94" s="107"/>
      <c r="E94" s="56">
        <v>12</v>
      </c>
      <c r="F94" s="51" t="s">
        <v>278</v>
      </c>
      <c r="G94" s="52">
        <v>124000</v>
      </c>
      <c r="H94" s="137"/>
      <c r="I94" s="55"/>
      <c r="J94" s="52"/>
      <c r="K94" s="67"/>
      <c r="L94" s="2"/>
      <c r="M94" s="2"/>
      <c r="N94" s="2"/>
      <c r="O94" s="2"/>
      <c r="P94" s="2"/>
    </row>
    <row r="95" spans="1:18" ht="11.1" customHeight="1" x14ac:dyDescent="0.2">
      <c r="A95" s="62"/>
      <c r="B95" s="159" t="s">
        <v>105</v>
      </c>
      <c r="C95" s="52"/>
      <c r="D95" s="107"/>
      <c r="E95" s="56">
        <v>13</v>
      </c>
      <c r="F95" s="51" t="s">
        <v>279</v>
      </c>
      <c r="G95" s="52">
        <v>112000</v>
      </c>
      <c r="H95" s="174"/>
      <c r="I95" s="66"/>
      <c r="J95" s="52"/>
      <c r="K95" s="67"/>
      <c r="L95" s="2"/>
      <c r="M95" s="2"/>
      <c r="N95" s="2"/>
      <c r="O95" s="2"/>
      <c r="P95" s="2"/>
      <c r="Q95" s="2"/>
      <c r="R95" s="2"/>
    </row>
    <row r="96" spans="1:18" ht="11.1" customHeight="1" x14ac:dyDescent="0.2">
      <c r="A96" s="56">
        <v>1</v>
      </c>
      <c r="B96" s="99" t="s">
        <v>104</v>
      </c>
      <c r="C96" s="52">
        <v>655000</v>
      </c>
      <c r="D96" s="107"/>
      <c r="E96" s="56">
        <v>14</v>
      </c>
      <c r="F96" s="51" t="s">
        <v>284</v>
      </c>
      <c r="G96" s="52">
        <v>207000</v>
      </c>
      <c r="H96" s="137"/>
      <c r="I96" s="55"/>
      <c r="J96" s="52"/>
      <c r="K96" s="67"/>
      <c r="L96" s="2"/>
      <c r="M96" s="2"/>
      <c r="N96" s="2"/>
      <c r="O96" s="2"/>
      <c r="P96" s="2"/>
      <c r="Q96" s="2"/>
      <c r="R96" s="2"/>
    </row>
    <row r="97" spans="1:18" ht="11.1" customHeight="1" x14ac:dyDescent="0.2">
      <c r="A97" s="56">
        <v>2</v>
      </c>
      <c r="B97" s="51" t="s">
        <v>104</v>
      </c>
      <c r="C97" s="52">
        <v>970000</v>
      </c>
      <c r="D97" s="97"/>
      <c r="E97" s="56"/>
      <c r="F97" s="51"/>
      <c r="G97" s="52"/>
      <c r="H97" s="137"/>
      <c r="I97" s="55"/>
      <c r="J97" s="52"/>
      <c r="K97" s="2"/>
      <c r="L97" s="2"/>
      <c r="M97" s="2"/>
      <c r="N97" s="2"/>
      <c r="O97" s="2"/>
      <c r="P97" s="2"/>
      <c r="Q97" s="2"/>
      <c r="R97" s="2"/>
    </row>
    <row r="98" spans="1:18" ht="11.1" customHeight="1" x14ac:dyDescent="0.2">
      <c r="A98" s="62">
        <v>3</v>
      </c>
      <c r="B98" s="99" t="s">
        <v>104</v>
      </c>
      <c r="C98" s="52">
        <v>2360000</v>
      </c>
      <c r="D98" s="97"/>
      <c r="E98" s="63"/>
      <c r="F98" s="64" t="s">
        <v>29</v>
      </c>
      <c r="G98" s="52"/>
      <c r="H98" s="137"/>
      <c r="I98" s="55"/>
      <c r="J98" s="112"/>
      <c r="K98" s="2"/>
      <c r="L98" s="2"/>
      <c r="M98" s="2"/>
      <c r="N98" s="2"/>
      <c r="O98" s="2"/>
      <c r="P98" s="2"/>
      <c r="Q98" s="2"/>
      <c r="R98" s="2"/>
    </row>
    <row r="99" spans="1:18" ht="11.1" customHeight="1" x14ac:dyDescent="0.2">
      <c r="A99" s="62"/>
      <c r="B99" s="51"/>
      <c r="C99" s="52"/>
      <c r="D99" s="97"/>
      <c r="E99" s="56">
        <v>1</v>
      </c>
      <c r="F99" s="51" t="s">
        <v>220</v>
      </c>
      <c r="G99" s="53">
        <v>139000</v>
      </c>
      <c r="H99" s="137"/>
      <c r="I99" s="51"/>
      <c r="J99" s="52"/>
      <c r="K99" s="2"/>
      <c r="L99" s="2"/>
      <c r="M99" s="2"/>
      <c r="N99" s="2"/>
      <c r="O99" s="2"/>
      <c r="P99" s="2"/>
      <c r="Q99" s="2"/>
      <c r="R99" s="2"/>
    </row>
    <row r="100" spans="1:18" ht="11.1" customHeight="1" x14ac:dyDescent="0.2">
      <c r="A100" s="65" t="s">
        <v>45</v>
      </c>
      <c r="B100" s="64" t="s">
        <v>26</v>
      </c>
      <c r="C100" s="52"/>
      <c r="D100" s="97"/>
      <c r="E100" s="56">
        <v>2</v>
      </c>
      <c r="F100" s="55" t="s">
        <v>221</v>
      </c>
      <c r="G100" s="52">
        <v>72000</v>
      </c>
      <c r="H100" s="175"/>
      <c r="I100" s="52"/>
      <c r="J100" s="53"/>
      <c r="K100" s="2"/>
      <c r="L100" s="2"/>
      <c r="M100" s="2"/>
      <c r="N100" s="2"/>
      <c r="O100" s="2"/>
      <c r="P100" s="2"/>
      <c r="Q100" s="2"/>
      <c r="R100" s="2"/>
    </row>
    <row r="101" spans="1:18" ht="11.1" customHeight="1" x14ac:dyDescent="0.2">
      <c r="A101" s="63"/>
      <c r="B101" s="64" t="s">
        <v>25</v>
      </c>
      <c r="C101" s="52"/>
      <c r="D101" s="97"/>
      <c r="E101" s="56">
        <v>3</v>
      </c>
      <c r="F101" s="51" t="s">
        <v>246</v>
      </c>
      <c r="G101" s="158">
        <v>49000</v>
      </c>
      <c r="H101" s="134"/>
      <c r="I101" s="52"/>
      <c r="J101" s="112"/>
      <c r="K101" s="2"/>
      <c r="L101" s="2"/>
      <c r="M101" s="2"/>
      <c r="N101" s="2"/>
      <c r="O101" s="2"/>
      <c r="P101" s="2"/>
      <c r="Q101" s="2"/>
      <c r="R101" s="2"/>
    </row>
    <row r="102" spans="1:18" ht="11.1" customHeight="1" x14ac:dyDescent="0.2">
      <c r="A102" s="56">
        <v>1</v>
      </c>
      <c r="B102" s="51" t="s">
        <v>218</v>
      </c>
      <c r="C102" s="52">
        <v>151000</v>
      </c>
      <c r="D102" s="86"/>
      <c r="E102" s="56">
        <v>4</v>
      </c>
      <c r="F102" s="51" t="s">
        <v>289</v>
      </c>
      <c r="G102" s="53">
        <v>102000</v>
      </c>
      <c r="H102" s="134"/>
      <c r="I102" s="112"/>
      <c r="J102" s="53"/>
    </row>
    <row r="103" spans="1:18" ht="11.1" customHeight="1" x14ac:dyDescent="0.2">
      <c r="A103" s="56">
        <v>2</v>
      </c>
      <c r="B103" s="59" t="s">
        <v>217</v>
      </c>
      <c r="C103" s="52">
        <v>90000</v>
      </c>
      <c r="D103" s="86"/>
      <c r="E103" s="56">
        <v>5</v>
      </c>
      <c r="F103" s="59" t="s">
        <v>173</v>
      </c>
      <c r="G103" s="52">
        <v>85000</v>
      </c>
      <c r="H103" s="134"/>
      <c r="I103" s="112"/>
      <c r="J103" s="52"/>
    </row>
    <row r="104" spans="1:18" ht="11.1" customHeight="1" x14ac:dyDescent="0.2">
      <c r="A104" s="56">
        <v>3</v>
      </c>
      <c r="B104" s="59" t="s">
        <v>219</v>
      </c>
      <c r="C104" s="52">
        <v>195000</v>
      </c>
      <c r="D104" s="86"/>
      <c r="E104" s="56">
        <v>6</v>
      </c>
      <c r="F104" s="51" t="s">
        <v>250</v>
      </c>
      <c r="G104" s="52">
        <v>86000</v>
      </c>
      <c r="H104" s="134"/>
      <c r="I104" s="112"/>
      <c r="J104" s="52"/>
    </row>
    <row r="105" spans="1:18" ht="11.1" customHeight="1" x14ac:dyDescent="0.2">
      <c r="A105" s="56">
        <v>4</v>
      </c>
      <c r="B105" s="51" t="s">
        <v>249</v>
      </c>
      <c r="C105" s="52">
        <v>97000</v>
      </c>
      <c r="D105" s="69"/>
      <c r="E105" s="68">
        <v>7</v>
      </c>
      <c r="F105" s="51" t="s">
        <v>251</v>
      </c>
      <c r="G105" s="52">
        <v>75000</v>
      </c>
      <c r="H105" s="136"/>
      <c r="I105" s="112"/>
      <c r="J105" s="58"/>
    </row>
    <row r="106" spans="1:18" ht="11.1" customHeight="1" x14ac:dyDescent="0.2">
      <c r="A106" s="56"/>
      <c r="B106" s="51"/>
      <c r="C106" s="52"/>
      <c r="D106" s="85"/>
      <c r="E106" s="56"/>
      <c r="F106" s="51"/>
      <c r="G106" s="52"/>
      <c r="H106" s="136"/>
      <c r="I106" s="112"/>
      <c r="J106" s="58"/>
    </row>
    <row r="107" spans="1:18" ht="11.1" customHeight="1" x14ac:dyDescent="0.2">
      <c r="A107" s="263" t="s">
        <v>6</v>
      </c>
      <c r="B107" s="264"/>
      <c r="C107" s="73">
        <f>SUM(C59:C106)</f>
        <v>31682600</v>
      </c>
      <c r="D107" s="85"/>
      <c r="E107" s="263" t="s">
        <v>6</v>
      </c>
      <c r="F107" s="264"/>
      <c r="G107" s="73">
        <f>SUM(G59:G106)</f>
        <v>35659600</v>
      </c>
      <c r="H107" s="85"/>
      <c r="I107" s="133"/>
      <c r="J107" s="58"/>
    </row>
    <row r="108" spans="1:18" ht="11.1" customHeight="1" x14ac:dyDescent="0.2">
      <c r="A108" s="176"/>
      <c r="B108" s="176"/>
      <c r="C108" s="79"/>
      <c r="D108" s="85"/>
      <c r="E108" s="176"/>
      <c r="F108" s="176"/>
      <c r="G108" s="79"/>
      <c r="H108" s="85"/>
      <c r="I108" s="133"/>
      <c r="J108" s="58"/>
    </row>
    <row r="109" spans="1:18" ht="11.1" customHeight="1" x14ac:dyDescent="0.2">
      <c r="A109" s="151"/>
      <c r="B109" s="94"/>
      <c r="C109" s="79"/>
      <c r="D109" s="85"/>
      <c r="E109" s="95"/>
      <c r="F109" s="94"/>
      <c r="G109" s="79"/>
      <c r="H109" s="85"/>
      <c r="I109" s="133"/>
      <c r="J109" s="58"/>
    </row>
    <row r="110" spans="1:18" ht="11.1" customHeight="1" x14ac:dyDescent="0.2">
      <c r="A110" s="274" t="s">
        <v>9</v>
      </c>
      <c r="B110" s="274"/>
      <c r="C110" s="274"/>
      <c r="D110" s="274"/>
      <c r="E110" s="274"/>
      <c r="F110" s="274"/>
      <c r="G110" s="274"/>
      <c r="H110" s="85"/>
      <c r="I110" s="96"/>
    </row>
    <row r="111" spans="1:18" ht="11.1" customHeight="1" x14ac:dyDescent="0.2">
      <c r="A111" s="275" t="str">
        <f>A2</f>
        <v>PER : 26 Agustus 2017</v>
      </c>
      <c r="B111" s="276"/>
      <c r="C111" s="276"/>
      <c r="D111" s="276"/>
      <c r="E111" s="276"/>
      <c r="F111" s="276"/>
      <c r="G111" s="276"/>
      <c r="H111" s="102"/>
      <c r="I111" s="96"/>
    </row>
    <row r="112" spans="1:18" ht="11.1" customHeight="1" x14ac:dyDescent="0.2">
      <c r="A112" s="277" t="s">
        <v>10</v>
      </c>
      <c r="B112" s="277"/>
      <c r="C112" s="277"/>
      <c r="D112" s="277"/>
      <c r="E112" s="277"/>
      <c r="F112" s="277"/>
      <c r="G112" s="278"/>
      <c r="H112" s="85"/>
      <c r="I112" s="133"/>
    </row>
    <row r="113" spans="1:10" ht="11.1" customHeight="1" thickBot="1" x14ac:dyDescent="0.25">
      <c r="A113" s="80" t="s">
        <v>0</v>
      </c>
      <c r="B113" s="101" t="s">
        <v>1</v>
      </c>
      <c r="C113" s="101" t="s">
        <v>5</v>
      </c>
      <c r="D113" s="60"/>
      <c r="E113" s="80" t="s">
        <v>0</v>
      </c>
      <c r="F113" s="101" t="s">
        <v>1</v>
      </c>
      <c r="G113" s="101" t="s">
        <v>5</v>
      </c>
      <c r="H113" s="99"/>
      <c r="I113" s="52"/>
    </row>
    <row r="114" spans="1:10" ht="10.5" customHeight="1" x14ac:dyDescent="0.2">
      <c r="A114" s="82" t="s">
        <v>4</v>
      </c>
      <c r="B114" s="83" t="s">
        <v>7</v>
      </c>
      <c r="C114" s="84">
        <f>G107</f>
        <v>35659600</v>
      </c>
      <c r="D114" s="60"/>
      <c r="E114" s="104" t="s">
        <v>4</v>
      </c>
      <c r="F114" s="83" t="s">
        <v>7</v>
      </c>
      <c r="G114" s="84">
        <f>C161</f>
        <v>38198600</v>
      </c>
      <c r="H114" s="51"/>
      <c r="I114" s="112"/>
    </row>
    <row r="115" spans="1:10" ht="11.1" customHeight="1" x14ac:dyDescent="0.2">
      <c r="A115" s="56"/>
      <c r="B115" s="59"/>
      <c r="C115" s="52"/>
      <c r="D115" s="60"/>
      <c r="E115" s="68"/>
      <c r="F115" s="51"/>
      <c r="G115" s="52"/>
      <c r="H115" s="51"/>
      <c r="I115" s="52"/>
    </row>
    <row r="116" spans="1:10" ht="11.1" customHeight="1" x14ac:dyDescent="0.2">
      <c r="A116" s="56">
        <v>8</v>
      </c>
      <c r="B116" s="59" t="s">
        <v>260</v>
      </c>
      <c r="C116" s="52">
        <v>30000</v>
      </c>
      <c r="D116" s="107"/>
      <c r="E116" s="56">
        <v>29</v>
      </c>
      <c r="F116" s="51" t="s">
        <v>310</v>
      </c>
      <c r="G116" s="52">
        <v>50000</v>
      </c>
      <c r="H116" s="51"/>
      <c r="I116" s="52"/>
      <c r="J116" s="52"/>
    </row>
    <row r="117" spans="1:10" ht="11.1" customHeight="1" x14ac:dyDescent="0.2">
      <c r="A117" s="56">
        <v>9</v>
      </c>
      <c r="B117" s="51" t="s">
        <v>339</v>
      </c>
      <c r="C117" s="53">
        <v>105000</v>
      </c>
      <c r="D117" s="107"/>
      <c r="E117" s="56">
        <v>30</v>
      </c>
      <c r="F117" s="51" t="s">
        <v>280</v>
      </c>
      <c r="G117" s="112">
        <v>212000</v>
      </c>
      <c r="H117" s="51"/>
      <c r="I117" s="52"/>
      <c r="J117" s="52"/>
    </row>
    <row r="118" spans="1:10" ht="11.1" customHeight="1" x14ac:dyDescent="0.2">
      <c r="A118" s="56">
        <v>10</v>
      </c>
      <c r="B118" s="51" t="s">
        <v>182</v>
      </c>
      <c r="C118" s="52">
        <v>65000</v>
      </c>
      <c r="D118" s="107"/>
      <c r="E118" s="56">
        <v>31</v>
      </c>
      <c r="F118" s="51" t="s">
        <v>297</v>
      </c>
      <c r="G118" s="52">
        <v>100000</v>
      </c>
      <c r="H118" s="51"/>
      <c r="I118" s="112"/>
      <c r="J118" s="52"/>
    </row>
    <row r="119" spans="1:10" ht="11.1" customHeight="1" x14ac:dyDescent="0.2">
      <c r="A119" s="56">
        <v>11</v>
      </c>
      <c r="B119" s="51" t="s">
        <v>267</v>
      </c>
      <c r="C119" s="52">
        <v>60000</v>
      </c>
      <c r="D119" s="107"/>
      <c r="E119" s="56">
        <v>32</v>
      </c>
      <c r="F119" s="51" t="s">
        <v>298</v>
      </c>
      <c r="G119" s="52">
        <v>50000</v>
      </c>
      <c r="H119" s="51"/>
      <c r="I119" s="112"/>
      <c r="J119" s="112"/>
    </row>
    <row r="120" spans="1:10" ht="11.1" customHeight="1" x14ac:dyDescent="0.2">
      <c r="A120" s="56">
        <v>12</v>
      </c>
      <c r="B120" s="51" t="s">
        <v>312</v>
      </c>
      <c r="C120" s="158">
        <v>92000</v>
      </c>
      <c r="D120" s="107"/>
      <c r="E120" s="68">
        <v>33</v>
      </c>
      <c r="F120" s="51" t="s">
        <v>299</v>
      </c>
      <c r="G120" s="52">
        <v>50000</v>
      </c>
      <c r="H120" s="55"/>
      <c r="I120" s="112"/>
      <c r="J120" s="112"/>
    </row>
    <row r="121" spans="1:10" ht="11.1" customHeight="1" x14ac:dyDescent="0.2">
      <c r="A121" s="56">
        <v>13</v>
      </c>
      <c r="B121" s="51" t="s">
        <v>276</v>
      </c>
      <c r="C121" s="52">
        <v>20000</v>
      </c>
      <c r="D121" s="107"/>
      <c r="E121" s="56">
        <v>34</v>
      </c>
      <c r="F121" s="59" t="s">
        <v>300</v>
      </c>
      <c r="G121" s="52">
        <v>300000</v>
      </c>
      <c r="H121" s="55"/>
      <c r="I121" s="52"/>
      <c r="J121" s="52"/>
    </row>
    <row r="122" spans="1:10" ht="11.1" customHeight="1" x14ac:dyDescent="0.2">
      <c r="A122" s="68">
        <v>14</v>
      </c>
      <c r="B122" s="51" t="s">
        <v>277</v>
      </c>
      <c r="C122" s="52">
        <v>30000</v>
      </c>
      <c r="D122" s="107"/>
      <c r="E122" s="56"/>
      <c r="F122" s="59"/>
      <c r="G122" s="52"/>
      <c r="H122" s="51"/>
      <c r="I122" s="112"/>
      <c r="J122" s="52"/>
    </row>
    <row r="123" spans="1:10" ht="11.1" customHeight="1" x14ac:dyDescent="0.2">
      <c r="A123" s="56">
        <v>15</v>
      </c>
      <c r="B123" s="55" t="s">
        <v>303</v>
      </c>
      <c r="C123" s="52">
        <v>103000</v>
      </c>
      <c r="D123" s="107"/>
      <c r="E123" s="56"/>
      <c r="F123" s="72" t="s">
        <v>41</v>
      </c>
      <c r="G123" s="52"/>
      <c r="H123" s="51"/>
      <c r="I123" s="52"/>
      <c r="J123" s="52"/>
    </row>
    <row r="124" spans="1:10" ht="11.1" customHeight="1" x14ac:dyDescent="0.2">
      <c r="A124" s="56"/>
      <c r="B124" s="51"/>
      <c r="C124" s="53"/>
      <c r="D124" s="107"/>
      <c r="E124" s="56"/>
      <c r="F124" s="72" t="s">
        <v>14</v>
      </c>
      <c r="G124" s="112"/>
      <c r="H124" s="59"/>
      <c r="I124" s="52"/>
      <c r="J124" s="53"/>
    </row>
    <row r="125" spans="1:10" ht="11.1" customHeight="1" x14ac:dyDescent="0.2">
      <c r="A125" s="56"/>
      <c r="B125" s="64" t="s">
        <v>39</v>
      </c>
      <c r="C125" s="53">
        <v>0</v>
      </c>
      <c r="D125" s="107"/>
      <c r="E125" s="28">
        <v>1</v>
      </c>
      <c r="F125" s="55" t="s">
        <v>236</v>
      </c>
      <c r="G125" s="52">
        <v>100000</v>
      </c>
      <c r="H125" s="51"/>
      <c r="I125" s="112"/>
      <c r="J125" s="112"/>
    </row>
    <row r="126" spans="1:10" ht="11.1" customHeight="1" x14ac:dyDescent="0.2">
      <c r="A126" s="56"/>
      <c r="B126" s="55"/>
      <c r="C126" s="52"/>
      <c r="D126" s="107"/>
      <c r="E126" s="56">
        <v>2</v>
      </c>
      <c r="F126" s="55" t="s">
        <v>237</v>
      </c>
      <c r="G126" s="52">
        <v>70000</v>
      </c>
      <c r="H126" s="55"/>
      <c r="I126" s="52"/>
      <c r="J126" s="53"/>
    </row>
    <row r="127" spans="1:10" ht="11.1" customHeight="1" x14ac:dyDescent="0.2">
      <c r="A127" s="68"/>
      <c r="B127" s="64" t="s">
        <v>40</v>
      </c>
      <c r="C127" s="52"/>
      <c r="D127" s="107"/>
      <c r="E127" s="56">
        <v>3</v>
      </c>
      <c r="F127" s="55" t="s">
        <v>167</v>
      </c>
      <c r="G127" s="112">
        <v>70000</v>
      </c>
      <c r="H127" s="55"/>
      <c r="I127" s="52"/>
      <c r="J127" s="112"/>
    </row>
    <row r="128" spans="1:10" ht="11.25" customHeight="1" x14ac:dyDescent="0.2">
      <c r="A128" s="56">
        <v>1</v>
      </c>
      <c r="B128" s="59" t="s">
        <v>301</v>
      </c>
      <c r="C128" s="52">
        <v>334000</v>
      </c>
      <c r="D128" s="107"/>
      <c r="E128" s="56">
        <v>4</v>
      </c>
      <c r="F128" s="51" t="s">
        <v>168</v>
      </c>
      <c r="G128" s="112">
        <v>30000</v>
      </c>
      <c r="H128" s="59"/>
      <c r="I128" s="52"/>
      <c r="J128" s="52"/>
    </row>
    <row r="129" spans="1:10" ht="11.1" customHeight="1" x14ac:dyDescent="0.2">
      <c r="A129" s="56"/>
      <c r="B129" s="59"/>
      <c r="C129" s="112"/>
      <c r="D129" s="107"/>
      <c r="E129" s="56">
        <v>5</v>
      </c>
      <c r="F129" s="51" t="s">
        <v>181</v>
      </c>
      <c r="G129" s="52">
        <v>200000</v>
      </c>
      <c r="H129" s="55"/>
      <c r="I129" s="52"/>
      <c r="J129" s="112"/>
    </row>
    <row r="130" spans="1:10" ht="11.1" customHeight="1" x14ac:dyDescent="0.2">
      <c r="A130" s="56"/>
      <c r="B130" s="72" t="s">
        <v>47</v>
      </c>
      <c r="C130" s="112"/>
      <c r="D130" s="107"/>
      <c r="E130" s="56">
        <v>6</v>
      </c>
      <c r="F130" s="51" t="s">
        <v>269</v>
      </c>
      <c r="G130" s="52">
        <v>60000</v>
      </c>
      <c r="H130" s="55"/>
      <c r="I130" s="52"/>
      <c r="J130" s="112"/>
    </row>
    <row r="131" spans="1:10" ht="11.1" customHeight="1" x14ac:dyDescent="0.2">
      <c r="A131" s="56"/>
      <c r="B131" s="64" t="s">
        <v>48</v>
      </c>
      <c r="C131" s="52"/>
      <c r="D131" s="107"/>
      <c r="E131" s="56">
        <v>7</v>
      </c>
      <c r="F131" s="59" t="s">
        <v>270</v>
      </c>
      <c r="G131" s="52">
        <v>100000</v>
      </c>
      <c r="H131" s="55"/>
      <c r="I131" s="112"/>
      <c r="J131" s="112"/>
    </row>
    <row r="132" spans="1:10" ht="11.1" customHeight="1" x14ac:dyDescent="0.2">
      <c r="A132" s="56">
        <v>1</v>
      </c>
      <c r="B132" s="55" t="s">
        <v>229</v>
      </c>
      <c r="C132" s="52">
        <v>50000</v>
      </c>
      <c r="D132" s="107"/>
      <c r="E132" s="56">
        <v>8</v>
      </c>
      <c r="F132" s="59" t="s">
        <v>271</v>
      </c>
      <c r="G132" s="112">
        <v>50000</v>
      </c>
      <c r="H132" s="51"/>
      <c r="I132" s="112"/>
      <c r="J132" s="112"/>
    </row>
    <row r="133" spans="1:10" ht="11.1" customHeight="1" x14ac:dyDescent="0.2">
      <c r="A133" s="56">
        <v>2</v>
      </c>
      <c r="B133" s="55" t="s">
        <v>230</v>
      </c>
      <c r="C133" s="52">
        <v>50000</v>
      </c>
      <c r="D133" s="107"/>
      <c r="E133" s="56">
        <v>9</v>
      </c>
      <c r="F133" s="59" t="s">
        <v>307</v>
      </c>
      <c r="G133" s="52">
        <v>100000</v>
      </c>
      <c r="H133" s="51"/>
      <c r="I133" s="52"/>
      <c r="J133" s="112"/>
    </row>
    <row r="134" spans="1:10" ht="11.1" customHeight="1" x14ac:dyDescent="0.2">
      <c r="A134" s="56">
        <v>3</v>
      </c>
      <c r="B134" s="59" t="s">
        <v>231</v>
      </c>
      <c r="C134" s="52">
        <v>20000</v>
      </c>
      <c r="D134" s="107"/>
      <c r="E134" s="56">
        <v>10</v>
      </c>
      <c r="F134" s="51" t="s">
        <v>296</v>
      </c>
      <c r="G134" s="52">
        <v>100000</v>
      </c>
      <c r="H134" s="55"/>
      <c r="I134" s="52"/>
      <c r="J134" s="52"/>
    </row>
    <row r="135" spans="1:10" ht="11.1" customHeight="1" x14ac:dyDescent="0.2">
      <c r="A135" s="56">
        <v>4</v>
      </c>
      <c r="B135" s="55" t="s">
        <v>232</v>
      </c>
      <c r="C135" s="52">
        <v>50000</v>
      </c>
      <c r="D135" s="107"/>
      <c r="E135" s="56"/>
      <c r="F135" s="51"/>
      <c r="G135" s="52"/>
      <c r="H135" s="55"/>
      <c r="I135" s="52"/>
      <c r="J135" s="52"/>
    </row>
    <row r="136" spans="1:10" ht="11.1" customHeight="1" x14ac:dyDescent="0.2">
      <c r="A136" s="56">
        <v>5</v>
      </c>
      <c r="B136" s="55" t="s">
        <v>233</v>
      </c>
      <c r="C136" s="52">
        <v>50000</v>
      </c>
      <c r="D136" s="107"/>
      <c r="E136" s="56"/>
      <c r="F136" s="64" t="s">
        <v>86</v>
      </c>
      <c r="G136" s="52"/>
      <c r="H136" s="59"/>
      <c r="I136" s="52"/>
      <c r="J136" s="52"/>
    </row>
    <row r="137" spans="1:10" ht="11.1" customHeight="1" x14ac:dyDescent="0.2">
      <c r="A137" s="56">
        <v>6</v>
      </c>
      <c r="B137" s="51" t="s">
        <v>234</v>
      </c>
      <c r="C137" s="52">
        <v>50000</v>
      </c>
      <c r="D137" s="115"/>
      <c r="E137" s="56">
        <v>1</v>
      </c>
      <c r="F137" s="51" t="s">
        <v>178</v>
      </c>
      <c r="G137" s="52">
        <v>200000</v>
      </c>
      <c r="H137" s="55"/>
      <c r="I137" s="52"/>
      <c r="J137" s="52">
        <v>80000</v>
      </c>
    </row>
    <row r="138" spans="1:10" ht="11.1" customHeight="1" x14ac:dyDescent="0.2">
      <c r="A138" s="56">
        <v>7</v>
      </c>
      <c r="B138" s="59" t="s">
        <v>235</v>
      </c>
      <c r="C138" s="52">
        <v>50000</v>
      </c>
      <c r="D138" s="115"/>
      <c r="E138" s="56"/>
      <c r="F138" s="51"/>
      <c r="G138" s="52"/>
      <c r="H138" s="55"/>
      <c r="I138" s="52"/>
      <c r="J138" s="112">
        <v>308500</v>
      </c>
    </row>
    <row r="139" spans="1:10" ht="11.1" customHeight="1" x14ac:dyDescent="0.2">
      <c r="A139" s="56">
        <v>8</v>
      </c>
      <c r="B139" s="51" t="s">
        <v>243</v>
      </c>
      <c r="C139" s="112">
        <v>50000</v>
      </c>
      <c r="D139" s="115"/>
      <c r="E139" s="56"/>
      <c r="F139" s="64" t="s">
        <v>87</v>
      </c>
      <c r="G139" s="52">
        <v>0</v>
      </c>
      <c r="H139" s="51"/>
      <c r="I139" s="112"/>
      <c r="J139" s="52">
        <v>30000</v>
      </c>
    </row>
    <row r="140" spans="1:10" ht="11.1" customHeight="1" x14ac:dyDescent="0.2">
      <c r="A140" s="56">
        <v>9</v>
      </c>
      <c r="B140" s="55" t="s">
        <v>244</v>
      </c>
      <c r="C140" s="52">
        <v>100000</v>
      </c>
      <c r="D140" s="115"/>
      <c r="E140" s="56"/>
      <c r="F140" s="64"/>
      <c r="G140" s="52"/>
      <c r="H140" s="51"/>
      <c r="I140" s="52"/>
      <c r="J140" s="52">
        <v>25000</v>
      </c>
    </row>
    <row r="141" spans="1:10" ht="11.1" customHeight="1" x14ac:dyDescent="0.2">
      <c r="A141" s="56">
        <v>10</v>
      </c>
      <c r="B141" s="55" t="s">
        <v>245</v>
      </c>
      <c r="C141" s="52">
        <v>30000</v>
      </c>
      <c r="D141" s="115"/>
      <c r="E141" s="56"/>
      <c r="F141" s="64" t="s">
        <v>88</v>
      </c>
      <c r="G141" s="52">
        <v>0</v>
      </c>
      <c r="H141" s="51"/>
      <c r="I141" s="52"/>
      <c r="J141" s="54">
        <v>122000</v>
      </c>
    </row>
    <row r="142" spans="1:10" ht="11.1" customHeight="1" x14ac:dyDescent="0.2">
      <c r="A142" s="56">
        <v>11</v>
      </c>
      <c r="B142" s="51" t="s">
        <v>287</v>
      </c>
      <c r="C142" s="52">
        <v>100000</v>
      </c>
      <c r="D142" s="115"/>
      <c r="E142" s="56"/>
      <c r="F142" s="51"/>
      <c r="G142" s="52"/>
      <c r="H142" s="55"/>
      <c r="I142" s="52"/>
      <c r="J142" s="96"/>
    </row>
    <row r="143" spans="1:10" ht="11.1" customHeight="1" x14ac:dyDescent="0.2">
      <c r="A143" s="56">
        <v>12</v>
      </c>
      <c r="B143" s="55" t="s">
        <v>295</v>
      </c>
      <c r="C143" s="52">
        <v>50000</v>
      </c>
      <c r="D143" s="115"/>
      <c r="E143" s="56"/>
      <c r="F143" s="64" t="s">
        <v>89</v>
      </c>
      <c r="G143" s="52"/>
      <c r="H143" s="51"/>
      <c r="I143" s="52"/>
      <c r="J143" s="52"/>
    </row>
    <row r="144" spans="1:10" ht="11.1" customHeight="1" x14ac:dyDescent="0.2">
      <c r="A144" s="56">
        <v>13</v>
      </c>
      <c r="B144" s="51" t="s">
        <v>161</v>
      </c>
      <c r="C144" s="52">
        <v>20000</v>
      </c>
      <c r="D144" s="115"/>
      <c r="E144" s="110">
        <v>1</v>
      </c>
      <c r="F144" s="55" t="s">
        <v>224</v>
      </c>
      <c r="G144" s="112">
        <v>165000</v>
      </c>
      <c r="H144" s="51"/>
      <c r="I144" s="52"/>
      <c r="J144" s="52"/>
    </row>
    <row r="145" spans="1:10" ht="11.1" customHeight="1" x14ac:dyDescent="0.2">
      <c r="A145" s="56">
        <v>14</v>
      </c>
      <c r="B145" s="51" t="s">
        <v>162</v>
      </c>
      <c r="C145" s="52">
        <v>20000</v>
      </c>
      <c r="D145" s="115"/>
      <c r="E145" s="56">
        <v>2</v>
      </c>
      <c r="F145" s="55" t="s">
        <v>225</v>
      </c>
      <c r="G145" s="52">
        <v>135000</v>
      </c>
      <c r="H145" s="51"/>
      <c r="I145" s="52"/>
      <c r="J145" s="96"/>
    </row>
    <row r="146" spans="1:10" ht="11.1" customHeight="1" x14ac:dyDescent="0.2">
      <c r="A146" s="56">
        <v>15</v>
      </c>
      <c r="B146" s="51" t="s">
        <v>163</v>
      </c>
      <c r="C146" s="112">
        <v>20000</v>
      </c>
      <c r="D146" s="115"/>
      <c r="E146" s="56">
        <v>3</v>
      </c>
      <c r="F146" s="51" t="s">
        <v>247</v>
      </c>
      <c r="G146" s="54">
        <v>65000</v>
      </c>
      <c r="H146" s="59"/>
      <c r="I146" s="52"/>
      <c r="J146" s="52"/>
    </row>
    <row r="147" spans="1:10" ht="11.1" customHeight="1" x14ac:dyDescent="0.2">
      <c r="A147" s="56">
        <v>16</v>
      </c>
      <c r="B147" s="51" t="s">
        <v>164</v>
      </c>
      <c r="C147" s="112">
        <v>30000</v>
      </c>
      <c r="D147" s="115"/>
      <c r="E147" s="56">
        <v>4</v>
      </c>
      <c r="F147" s="51" t="s">
        <v>204</v>
      </c>
      <c r="G147" s="112">
        <v>50000</v>
      </c>
      <c r="H147" s="51"/>
      <c r="I147" s="52"/>
      <c r="J147" s="52"/>
    </row>
    <row r="148" spans="1:10" ht="11.1" customHeight="1" x14ac:dyDescent="0.2">
      <c r="A148" s="56">
        <v>17</v>
      </c>
      <c r="B148" s="55" t="s">
        <v>165</v>
      </c>
      <c r="C148" s="112">
        <v>50000</v>
      </c>
      <c r="D148" s="115"/>
      <c r="E148" s="56">
        <v>5</v>
      </c>
      <c r="F148" s="55" t="s">
        <v>169</v>
      </c>
      <c r="G148" s="52">
        <v>5000</v>
      </c>
      <c r="H148" s="51"/>
      <c r="I148" s="52"/>
      <c r="J148" s="52">
        <v>1000000</v>
      </c>
    </row>
    <row r="149" spans="1:10" ht="11.1" customHeight="1" x14ac:dyDescent="0.2">
      <c r="A149" s="56">
        <v>18</v>
      </c>
      <c r="B149" s="55" t="s">
        <v>166</v>
      </c>
      <c r="C149" s="52">
        <v>20000</v>
      </c>
      <c r="D149" s="115">
        <v>2</v>
      </c>
      <c r="E149" s="56">
        <v>6</v>
      </c>
      <c r="F149" s="51" t="s">
        <v>170</v>
      </c>
      <c r="G149" s="52">
        <v>5000</v>
      </c>
      <c r="H149" s="51"/>
      <c r="I149" s="52"/>
      <c r="J149" s="52">
        <v>3000000</v>
      </c>
    </row>
    <row r="150" spans="1:10" ht="11.1" customHeight="1" x14ac:dyDescent="0.2">
      <c r="A150" s="56">
        <v>19</v>
      </c>
      <c r="B150" s="59" t="s">
        <v>257</v>
      </c>
      <c r="C150" s="52">
        <v>50000</v>
      </c>
      <c r="D150" s="115"/>
      <c r="E150" s="56">
        <v>7</v>
      </c>
      <c r="F150" s="51" t="s">
        <v>256</v>
      </c>
      <c r="G150" s="52">
        <v>90000</v>
      </c>
      <c r="H150" s="56"/>
      <c r="I150" s="59"/>
      <c r="J150" s="52">
        <v>1800000</v>
      </c>
    </row>
    <row r="151" spans="1:10" ht="11.1" customHeight="1" x14ac:dyDescent="0.2">
      <c r="A151" s="56">
        <v>20</v>
      </c>
      <c r="B151" s="51" t="s">
        <v>293</v>
      </c>
      <c r="C151" s="52">
        <v>50000</v>
      </c>
      <c r="D151" s="115"/>
      <c r="E151" s="56">
        <v>8</v>
      </c>
      <c r="F151" s="51" t="s">
        <v>259</v>
      </c>
      <c r="G151" s="52">
        <v>10000</v>
      </c>
      <c r="H151" s="56"/>
      <c r="I151" s="55"/>
      <c r="J151" s="52">
        <v>140000</v>
      </c>
    </row>
    <row r="152" spans="1:10" ht="11.1" customHeight="1" x14ac:dyDescent="0.2">
      <c r="A152" s="56">
        <v>21</v>
      </c>
      <c r="B152" s="55" t="s">
        <v>263</v>
      </c>
      <c r="C152" s="52">
        <v>25000</v>
      </c>
      <c r="D152" s="87"/>
      <c r="E152" s="56">
        <v>9</v>
      </c>
      <c r="F152" s="51" t="s">
        <v>316</v>
      </c>
      <c r="G152" s="112">
        <v>60000</v>
      </c>
      <c r="H152" s="56"/>
      <c r="I152" s="51"/>
      <c r="J152" s="112">
        <v>50000</v>
      </c>
    </row>
    <row r="153" spans="1:10" ht="11.1" customHeight="1" x14ac:dyDescent="0.2">
      <c r="A153" s="56">
        <v>22</v>
      </c>
      <c r="B153" s="55" t="s">
        <v>264</v>
      </c>
      <c r="C153" s="52">
        <v>25000</v>
      </c>
      <c r="D153" s="87"/>
      <c r="E153" s="56">
        <v>10</v>
      </c>
      <c r="F153" s="51" t="s">
        <v>186</v>
      </c>
      <c r="G153" s="52">
        <v>5000</v>
      </c>
      <c r="H153" s="56"/>
      <c r="I153" s="55"/>
      <c r="J153" s="52">
        <v>60000</v>
      </c>
    </row>
    <row r="154" spans="1:10" ht="11.1" customHeight="1" x14ac:dyDescent="0.2">
      <c r="A154" s="28">
        <v>23</v>
      </c>
      <c r="B154" s="51" t="s">
        <v>180</v>
      </c>
      <c r="C154" s="112">
        <v>50000</v>
      </c>
      <c r="D154" s="87"/>
      <c r="E154" s="28">
        <v>11</v>
      </c>
      <c r="F154" s="51" t="s">
        <v>313</v>
      </c>
      <c r="G154" s="112">
        <v>30000</v>
      </c>
      <c r="H154" s="56"/>
      <c r="I154" s="66"/>
      <c r="J154" s="52">
        <v>0</v>
      </c>
    </row>
    <row r="155" spans="1:10" ht="11.1" customHeight="1" x14ac:dyDescent="0.2">
      <c r="A155" s="56">
        <v>24</v>
      </c>
      <c r="B155" s="51" t="s">
        <v>184</v>
      </c>
      <c r="C155" s="52">
        <v>70000</v>
      </c>
      <c r="D155" s="87"/>
      <c r="E155" s="56">
        <v>12</v>
      </c>
      <c r="F155" s="51" t="s">
        <v>274</v>
      </c>
      <c r="G155" s="52">
        <v>22000</v>
      </c>
      <c r="H155" s="56"/>
      <c r="I155" s="51"/>
      <c r="J155" s="112"/>
    </row>
    <row r="156" spans="1:10" ht="11.1" customHeight="1" x14ac:dyDescent="0.2">
      <c r="A156" s="28">
        <v>25</v>
      </c>
      <c r="B156" s="59" t="s">
        <v>348</v>
      </c>
      <c r="C156" s="52">
        <v>500000</v>
      </c>
      <c r="D156" s="87"/>
      <c r="E156" s="56">
        <v>13</v>
      </c>
      <c r="F156" s="51" t="s">
        <v>275</v>
      </c>
      <c r="G156" s="52">
        <v>90000</v>
      </c>
      <c r="H156" s="33"/>
      <c r="I156" s="66"/>
      <c r="J156" s="112"/>
    </row>
    <row r="157" spans="1:10" ht="11.1" customHeight="1" x14ac:dyDescent="0.2">
      <c r="A157" s="56">
        <v>26</v>
      </c>
      <c r="B157" s="51" t="s">
        <v>213</v>
      </c>
      <c r="C157" s="112">
        <v>20000</v>
      </c>
      <c r="D157" s="87"/>
      <c r="E157" s="56">
        <v>14</v>
      </c>
      <c r="F157" s="51" t="s">
        <v>302</v>
      </c>
      <c r="G157" s="52">
        <v>50000</v>
      </c>
      <c r="H157" s="56"/>
      <c r="I157" s="66"/>
      <c r="J157" s="112"/>
    </row>
    <row r="158" spans="1:10" ht="11.1" customHeight="1" x14ac:dyDescent="0.2">
      <c r="A158" s="56">
        <v>27</v>
      </c>
      <c r="B158" s="51" t="s">
        <v>308</v>
      </c>
      <c r="C158" s="52">
        <v>50000</v>
      </c>
      <c r="D158" s="52"/>
      <c r="E158" s="56">
        <v>15</v>
      </c>
      <c r="F158" s="51" t="s">
        <v>283</v>
      </c>
      <c r="G158" s="112">
        <v>74000</v>
      </c>
      <c r="H158" s="56"/>
      <c r="I158" s="64"/>
      <c r="J158" s="52"/>
    </row>
    <row r="159" spans="1:10" ht="11.1" customHeight="1" x14ac:dyDescent="0.2">
      <c r="A159" s="56">
        <v>28</v>
      </c>
      <c r="B159" s="51" t="s">
        <v>309</v>
      </c>
      <c r="C159" s="52">
        <v>50000</v>
      </c>
      <c r="D159" s="52"/>
      <c r="E159" s="56"/>
      <c r="F159" s="51"/>
      <c r="G159" s="112"/>
      <c r="H159" s="56"/>
      <c r="I159" s="64"/>
      <c r="J159" s="52">
        <v>0</v>
      </c>
    </row>
    <row r="160" spans="1:10" ht="11.1" customHeight="1" x14ac:dyDescent="0.2">
      <c r="A160" s="56"/>
      <c r="B160" s="55"/>
      <c r="C160" s="52"/>
      <c r="D160" s="52"/>
      <c r="E160" s="56"/>
      <c r="F160" s="51"/>
      <c r="G160" s="52"/>
      <c r="H160" s="51"/>
      <c r="I160" s="52"/>
      <c r="J160" s="112"/>
    </row>
    <row r="161" spans="1:10" ht="11.1" customHeight="1" x14ac:dyDescent="0.2">
      <c r="A161" s="263" t="s">
        <v>6</v>
      </c>
      <c r="B161" s="264"/>
      <c r="C161" s="73">
        <f>SUM(C114:C160)</f>
        <v>38198600</v>
      </c>
      <c r="D161" s="88"/>
      <c r="E161" s="263" t="s">
        <v>6</v>
      </c>
      <c r="F161" s="264"/>
      <c r="G161" s="73">
        <f>SUM(G114:G160)</f>
        <v>40896600</v>
      </c>
      <c r="H161" s="51"/>
      <c r="I161" s="53"/>
      <c r="J161" s="112"/>
    </row>
    <row r="162" spans="1:10" ht="11.1" customHeight="1" x14ac:dyDescent="0.2">
      <c r="A162" s="176"/>
      <c r="B162" s="176"/>
      <c r="C162" s="79"/>
      <c r="D162" s="88"/>
      <c r="E162" s="176"/>
      <c r="F162" s="176"/>
      <c r="G162" s="79"/>
      <c r="H162" s="51"/>
      <c r="I162" s="53"/>
      <c r="J162" s="112"/>
    </row>
    <row r="163" spans="1:10" ht="11.1" customHeight="1" x14ac:dyDescent="0.2">
      <c r="A163" s="176"/>
      <c r="B163" s="176"/>
      <c r="C163" s="79"/>
      <c r="D163" s="88"/>
      <c r="E163" s="176"/>
      <c r="F163" s="176"/>
      <c r="G163" s="79"/>
      <c r="H163" s="51"/>
      <c r="I163" s="53"/>
      <c r="J163" s="112"/>
    </row>
    <row r="164" spans="1:10" ht="11.1" customHeight="1" x14ac:dyDescent="0.2">
      <c r="A164" s="274" t="s">
        <v>9</v>
      </c>
      <c r="B164" s="274"/>
      <c r="C164" s="274"/>
      <c r="D164" s="274"/>
      <c r="E164" s="274"/>
      <c r="F164" s="274"/>
      <c r="G164" s="274"/>
      <c r="H164" s="51"/>
      <c r="I164" s="53"/>
      <c r="J164" s="112"/>
    </row>
    <row r="165" spans="1:10" ht="11.1" customHeight="1" x14ac:dyDescent="0.2">
      <c r="A165" s="275" t="str">
        <f>A56</f>
        <v>PER : 26 Agustus 2017</v>
      </c>
      <c r="B165" s="276"/>
      <c r="C165" s="276"/>
      <c r="D165" s="276"/>
      <c r="E165" s="276"/>
      <c r="F165" s="276"/>
      <c r="G165" s="276"/>
      <c r="H165" s="51"/>
      <c r="I165" s="53"/>
      <c r="J165" s="112"/>
    </row>
    <row r="166" spans="1:10" ht="11.1" customHeight="1" x14ac:dyDescent="0.2">
      <c r="A166" s="277" t="s">
        <v>11</v>
      </c>
      <c r="B166" s="277"/>
      <c r="C166" s="277"/>
      <c r="D166" s="277"/>
      <c r="E166" s="277"/>
      <c r="F166" s="277"/>
      <c r="G166" s="278"/>
      <c r="H166" s="51"/>
      <c r="I166" s="53"/>
      <c r="J166" s="112"/>
    </row>
    <row r="167" spans="1:10" ht="11.1" customHeight="1" thickBot="1" x14ac:dyDescent="0.25">
      <c r="A167" s="80" t="s">
        <v>0</v>
      </c>
      <c r="B167" s="101" t="s">
        <v>1</v>
      </c>
      <c r="C167" s="101" t="s">
        <v>5</v>
      </c>
      <c r="D167" s="88"/>
      <c r="E167" s="80" t="s">
        <v>0</v>
      </c>
      <c r="F167" s="101" t="s">
        <v>1</v>
      </c>
      <c r="G167" s="101" t="s">
        <v>5</v>
      </c>
      <c r="H167" s="51"/>
      <c r="I167" s="53"/>
      <c r="J167" s="112"/>
    </row>
    <row r="168" spans="1:10" ht="11.1" customHeight="1" x14ac:dyDescent="0.2">
      <c r="A168" s="82"/>
      <c r="B168" s="83" t="s">
        <v>7</v>
      </c>
      <c r="C168" s="84">
        <f>G161</f>
        <v>40896600</v>
      </c>
      <c r="D168" s="88"/>
      <c r="E168" s="82"/>
      <c r="F168" s="83" t="s">
        <v>7</v>
      </c>
      <c r="G168" s="84">
        <f>C214</f>
        <v>49816600</v>
      </c>
      <c r="H168" s="51"/>
      <c r="I168" s="53"/>
      <c r="J168" s="112"/>
    </row>
    <row r="169" spans="1:10" ht="11.1" customHeight="1" x14ac:dyDescent="0.2">
      <c r="A169" s="141"/>
      <c r="B169" s="55"/>
      <c r="C169" s="53"/>
      <c r="D169" s="88"/>
      <c r="E169" s="56"/>
      <c r="F169" s="51"/>
      <c r="G169" s="112"/>
      <c r="H169" s="51"/>
      <c r="I169" s="53"/>
      <c r="J169" s="112"/>
    </row>
    <row r="170" spans="1:10" ht="11.1" customHeight="1" x14ac:dyDescent="0.2">
      <c r="A170" s="56"/>
      <c r="B170" s="64" t="s">
        <v>90</v>
      </c>
      <c r="C170" s="52"/>
      <c r="D170" s="88"/>
      <c r="E170" s="65" t="s">
        <v>38</v>
      </c>
      <c r="F170" s="66" t="s">
        <v>42</v>
      </c>
      <c r="G170" s="52"/>
      <c r="H170" s="51"/>
      <c r="I170" s="53"/>
      <c r="J170" s="112"/>
    </row>
    <row r="171" spans="1:10" ht="11.1" customHeight="1" x14ac:dyDescent="0.2">
      <c r="A171" s="56">
        <v>1</v>
      </c>
      <c r="B171" s="51" t="s">
        <v>226</v>
      </c>
      <c r="C171" s="52">
        <v>216000</v>
      </c>
      <c r="D171" s="88"/>
      <c r="E171" s="33"/>
      <c r="F171" s="66" t="s">
        <v>60</v>
      </c>
      <c r="G171" s="52">
        <v>0</v>
      </c>
      <c r="H171" s="51"/>
      <c r="I171" s="53"/>
      <c r="J171" s="112"/>
    </row>
    <row r="172" spans="1:10" ht="11.1" customHeight="1" x14ac:dyDescent="0.2">
      <c r="A172" s="56">
        <v>2</v>
      </c>
      <c r="B172" s="51" t="s">
        <v>227</v>
      </c>
      <c r="C172" s="112">
        <v>90000</v>
      </c>
      <c r="D172" s="88"/>
      <c r="E172" s="65"/>
      <c r="F172" s="64" t="s">
        <v>94</v>
      </c>
      <c r="G172" s="52">
        <v>0</v>
      </c>
      <c r="H172" s="51"/>
      <c r="I172" s="53"/>
      <c r="J172" s="112"/>
    </row>
    <row r="173" spans="1:10" ht="11.1" customHeight="1" x14ac:dyDescent="0.2">
      <c r="A173" s="56"/>
      <c r="B173" s="51"/>
      <c r="C173" s="112"/>
      <c r="D173" s="88"/>
      <c r="E173" s="56"/>
      <c r="F173" s="59"/>
      <c r="G173" s="52"/>
      <c r="H173" s="51"/>
      <c r="I173" s="53"/>
      <c r="J173" s="112"/>
    </row>
    <row r="174" spans="1:10" ht="11.1" customHeight="1" x14ac:dyDescent="0.2">
      <c r="A174" s="56"/>
      <c r="B174" s="64" t="s">
        <v>91</v>
      </c>
      <c r="C174" s="112"/>
      <c r="D174" s="88"/>
      <c r="E174" s="65" t="s">
        <v>56</v>
      </c>
      <c r="F174" s="64" t="s">
        <v>16</v>
      </c>
      <c r="G174" s="112"/>
      <c r="H174" s="51"/>
      <c r="I174" s="53"/>
      <c r="J174" s="112"/>
    </row>
    <row r="175" spans="1:10" ht="11.1" customHeight="1" x14ac:dyDescent="0.2">
      <c r="A175" s="56"/>
      <c r="B175" s="64" t="s">
        <v>57</v>
      </c>
      <c r="C175" s="112"/>
      <c r="D175" s="88"/>
      <c r="E175" s="65"/>
      <c r="F175" s="64" t="s">
        <v>17</v>
      </c>
      <c r="G175" s="52"/>
      <c r="H175" s="51"/>
      <c r="I175" s="53"/>
      <c r="J175" s="112"/>
    </row>
    <row r="176" spans="1:10" ht="11.1" customHeight="1" x14ac:dyDescent="0.2">
      <c r="A176" s="56">
        <v>1</v>
      </c>
      <c r="B176" s="55" t="s">
        <v>248</v>
      </c>
      <c r="C176" s="112">
        <v>70000</v>
      </c>
      <c r="D176" s="88"/>
      <c r="E176" s="62"/>
      <c r="F176" s="64" t="s">
        <v>345</v>
      </c>
      <c r="G176" s="52"/>
      <c r="H176" s="51"/>
      <c r="I176" s="53"/>
      <c r="J176" s="112"/>
    </row>
    <row r="177" spans="1:10" ht="11.1" customHeight="1" x14ac:dyDescent="0.2">
      <c r="A177" s="28">
        <v>2</v>
      </c>
      <c r="B177" s="55" t="s">
        <v>174</v>
      </c>
      <c r="C177" s="112">
        <v>100000</v>
      </c>
      <c r="D177" s="88"/>
      <c r="E177" s="56"/>
      <c r="F177" s="64" t="s">
        <v>346</v>
      </c>
      <c r="G177" s="54"/>
      <c r="H177" s="51"/>
      <c r="I177" s="53"/>
      <c r="J177" s="112"/>
    </row>
    <row r="178" spans="1:10" ht="11.1" customHeight="1" x14ac:dyDescent="0.2">
      <c r="A178" s="28">
        <v>3</v>
      </c>
      <c r="B178" s="55" t="s">
        <v>292</v>
      </c>
      <c r="C178" s="112">
        <v>20000</v>
      </c>
      <c r="D178" s="88"/>
      <c r="E178" s="56">
        <v>1</v>
      </c>
      <c r="F178" s="55" t="s">
        <v>341</v>
      </c>
      <c r="G178" s="52">
        <v>509000</v>
      </c>
      <c r="H178" s="51"/>
      <c r="I178" s="53"/>
      <c r="J178" s="112"/>
    </row>
    <row r="179" spans="1:10" ht="11.1" customHeight="1" x14ac:dyDescent="0.2">
      <c r="A179" s="68"/>
      <c r="B179" s="55"/>
      <c r="C179" s="112"/>
      <c r="D179" s="88"/>
      <c r="E179" s="56"/>
      <c r="F179" s="55" t="s">
        <v>342</v>
      </c>
      <c r="G179" s="52"/>
      <c r="H179" s="51"/>
      <c r="I179" s="53"/>
      <c r="J179" s="112"/>
    </row>
    <row r="180" spans="1:10" ht="11.1" customHeight="1" x14ac:dyDescent="0.2">
      <c r="A180" s="28"/>
      <c r="B180" s="66" t="s">
        <v>92</v>
      </c>
      <c r="C180" s="112"/>
      <c r="D180" s="88"/>
      <c r="E180" s="56">
        <v>2</v>
      </c>
      <c r="F180" s="55" t="s">
        <v>341</v>
      </c>
      <c r="G180" s="52">
        <v>2913000</v>
      </c>
      <c r="H180" s="51"/>
      <c r="I180" s="53"/>
      <c r="J180" s="112"/>
    </row>
    <row r="181" spans="1:10" ht="11.1" customHeight="1" x14ac:dyDescent="0.2">
      <c r="A181" s="56">
        <v>1</v>
      </c>
      <c r="B181" s="51" t="s">
        <v>133</v>
      </c>
      <c r="C181" s="112">
        <v>561000</v>
      </c>
      <c r="D181" s="88"/>
      <c r="E181" s="56"/>
      <c r="F181" s="55" t="s">
        <v>343</v>
      </c>
      <c r="G181" s="52"/>
      <c r="H181" s="51"/>
      <c r="I181" s="53"/>
      <c r="J181" s="112"/>
    </row>
    <row r="182" spans="1:10" ht="11.1" customHeight="1" x14ac:dyDescent="0.2">
      <c r="A182" s="56">
        <v>2</v>
      </c>
      <c r="B182" s="51" t="s">
        <v>175</v>
      </c>
      <c r="C182" s="52">
        <v>80000</v>
      </c>
      <c r="D182" s="88"/>
      <c r="E182" s="56">
        <v>3</v>
      </c>
      <c r="F182" s="55" t="s">
        <v>341</v>
      </c>
      <c r="G182" s="52">
        <v>476000</v>
      </c>
      <c r="H182" s="51"/>
      <c r="I182" s="53"/>
      <c r="J182" s="112"/>
    </row>
    <row r="183" spans="1:10" ht="11.1" customHeight="1" x14ac:dyDescent="0.2">
      <c r="A183" s="56">
        <v>3</v>
      </c>
      <c r="B183" s="55" t="s">
        <v>176</v>
      </c>
      <c r="C183" s="52">
        <v>62000</v>
      </c>
      <c r="D183" s="88"/>
      <c r="E183" s="28"/>
      <c r="F183" s="55" t="s">
        <v>344</v>
      </c>
      <c r="G183" s="52"/>
      <c r="H183" s="51"/>
      <c r="I183" s="53"/>
      <c r="J183" s="112"/>
    </row>
    <row r="184" spans="1:10" ht="11.1" customHeight="1" x14ac:dyDescent="0.2">
      <c r="A184" s="56">
        <v>4</v>
      </c>
      <c r="B184" s="55" t="s">
        <v>177</v>
      </c>
      <c r="C184" s="52">
        <v>127000</v>
      </c>
      <c r="D184" s="88"/>
      <c r="E184" s="56"/>
      <c r="F184" s="55"/>
      <c r="G184" s="52"/>
      <c r="H184" s="51"/>
      <c r="I184" s="53"/>
      <c r="J184" s="112"/>
    </row>
    <row r="185" spans="1:10" ht="11.1" customHeight="1" x14ac:dyDescent="0.2">
      <c r="A185" s="56">
        <v>5</v>
      </c>
      <c r="B185" s="51" t="s">
        <v>228</v>
      </c>
      <c r="C185" s="146">
        <v>30000</v>
      </c>
      <c r="D185" s="88"/>
      <c r="E185" s="56"/>
      <c r="F185" s="55"/>
      <c r="G185" s="52"/>
      <c r="H185" s="51"/>
      <c r="I185" s="53"/>
      <c r="J185" s="112"/>
    </row>
    <row r="186" spans="1:10" ht="11.1" customHeight="1" x14ac:dyDescent="0.2">
      <c r="A186" s="56">
        <v>6</v>
      </c>
      <c r="B186" s="51" t="s">
        <v>338</v>
      </c>
      <c r="C186" s="54">
        <v>937000</v>
      </c>
      <c r="D186" s="88"/>
      <c r="E186" s="56"/>
      <c r="F186" s="55"/>
      <c r="G186" s="52"/>
      <c r="H186" s="51"/>
      <c r="I186" s="53"/>
      <c r="J186" s="112"/>
    </row>
    <row r="187" spans="1:10" ht="11.1" customHeight="1" x14ac:dyDescent="0.2">
      <c r="A187" s="56">
        <v>7</v>
      </c>
      <c r="B187" s="51" t="s">
        <v>238</v>
      </c>
      <c r="C187" s="54">
        <v>202000</v>
      </c>
      <c r="D187" s="88"/>
      <c r="E187" s="56"/>
      <c r="F187" s="55"/>
      <c r="G187" s="52"/>
      <c r="H187" s="51"/>
      <c r="I187" s="53"/>
      <c r="J187" s="112"/>
    </row>
    <row r="188" spans="1:10" ht="11.1" customHeight="1" x14ac:dyDescent="0.2">
      <c r="A188" s="56">
        <v>8</v>
      </c>
      <c r="B188" s="51" t="s">
        <v>265</v>
      </c>
      <c r="C188" s="54">
        <v>346000</v>
      </c>
      <c r="D188" s="88"/>
      <c r="E188" s="56"/>
      <c r="F188" s="72"/>
      <c r="G188" s="112"/>
      <c r="H188" s="51"/>
      <c r="I188" s="53"/>
      <c r="J188" s="112"/>
    </row>
    <row r="189" spans="1:10" ht="11.1" customHeight="1" x14ac:dyDescent="0.2">
      <c r="A189" s="68">
        <v>9</v>
      </c>
      <c r="B189" s="51" t="s">
        <v>317</v>
      </c>
      <c r="C189" s="52">
        <v>292000</v>
      </c>
      <c r="D189" s="88"/>
      <c r="E189" s="56"/>
      <c r="F189" s="55"/>
      <c r="G189" s="112"/>
      <c r="H189" s="51"/>
      <c r="I189" s="53"/>
      <c r="J189" s="112"/>
    </row>
    <row r="190" spans="1:10" ht="11.1" customHeight="1" x14ac:dyDescent="0.2">
      <c r="A190" s="56">
        <v>10</v>
      </c>
      <c r="B190" s="55" t="s">
        <v>314</v>
      </c>
      <c r="C190" s="52">
        <v>430000</v>
      </c>
      <c r="D190" s="88"/>
      <c r="E190" s="56"/>
      <c r="F190" s="51"/>
      <c r="G190" s="112"/>
      <c r="H190" s="51"/>
      <c r="I190" s="53"/>
      <c r="J190" s="112"/>
    </row>
    <row r="191" spans="1:10" ht="11.1" customHeight="1" x14ac:dyDescent="0.2">
      <c r="A191" s="56"/>
      <c r="B191" s="55" t="s">
        <v>315</v>
      </c>
      <c r="C191" s="52"/>
      <c r="D191" s="88"/>
      <c r="E191" s="56"/>
      <c r="F191" s="51"/>
      <c r="G191" s="52"/>
      <c r="H191" s="51"/>
      <c r="I191" s="53"/>
      <c r="J191" s="112"/>
    </row>
    <row r="192" spans="1:10" ht="11.1" customHeight="1" x14ac:dyDescent="0.2">
      <c r="A192" s="68"/>
      <c r="B192" s="51"/>
      <c r="C192" s="52"/>
      <c r="D192" s="88"/>
      <c r="E192" s="56"/>
      <c r="F192" s="55"/>
      <c r="G192" s="52"/>
      <c r="H192" s="51"/>
      <c r="I192" s="53"/>
      <c r="J192" s="112"/>
    </row>
    <row r="193" spans="1:10" ht="11.1" customHeight="1" x14ac:dyDescent="0.2">
      <c r="A193" s="65" t="s">
        <v>31</v>
      </c>
      <c r="B193" s="64" t="s">
        <v>32</v>
      </c>
      <c r="C193" s="112"/>
      <c r="D193" s="88"/>
      <c r="E193" s="56"/>
      <c r="F193" s="55"/>
      <c r="G193" s="52"/>
      <c r="H193" s="51"/>
      <c r="I193" s="53"/>
      <c r="J193" s="112"/>
    </row>
    <row r="194" spans="1:10" ht="11.1" customHeight="1" x14ac:dyDescent="0.2">
      <c r="A194" s="65"/>
      <c r="B194" s="64" t="s">
        <v>15</v>
      </c>
      <c r="C194" s="52"/>
      <c r="D194" s="88"/>
      <c r="E194" s="56"/>
      <c r="F194" s="55"/>
      <c r="G194" s="52"/>
      <c r="H194" s="51"/>
      <c r="I194" s="53"/>
      <c r="J194" s="112"/>
    </row>
    <row r="195" spans="1:10" ht="11.1" customHeight="1" x14ac:dyDescent="0.2">
      <c r="A195" s="56">
        <v>1</v>
      </c>
      <c r="B195" s="55" t="s">
        <v>285</v>
      </c>
      <c r="C195" s="112">
        <v>1050000</v>
      </c>
      <c r="D195" s="88"/>
      <c r="E195" s="56"/>
      <c r="F195" s="72"/>
      <c r="G195" s="112"/>
      <c r="H195" s="51"/>
      <c r="I195" s="53"/>
      <c r="J195" s="112"/>
    </row>
    <row r="196" spans="1:10" ht="11.1" customHeight="1" x14ac:dyDescent="0.2">
      <c r="A196" s="56">
        <v>2</v>
      </c>
      <c r="B196" s="51" t="s">
        <v>286</v>
      </c>
      <c r="C196" s="52">
        <v>1980000</v>
      </c>
      <c r="D196" s="88"/>
      <c r="E196" s="56"/>
      <c r="F196" s="55"/>
      <c r="G196" s="112"/>
      <c r="H196" s="51"/>
      <c r="I196" s="53"/>
      <c r="J196" s="112"/>
    </row>
    <row r="197" spans="1:10" ht="11.1" customHeight="1" x14ac:dyDescent="0.2">
      <c r="A197" s="56">
        <v>3</v>
      </c>
      <c r="B197" s="55" t="s">
        <v>340</v>
      </c>
      <c r="C197" s="52">
        <v>1000000</v>
      </c>
      <c r="D197" s="88"/>
      <c r="E197" s="56"/>
      <c r="F197" s="51"/>
      <c r="G197" s="112"/>
      <c r="H197" s="51"/>
      <c r="I197" s="53"/>
      <c r="J197" s="112"/>
    </row>
    <row r="198" spans="1:10" ht="11.1" customHeight="1" x14ac:dyDescent="0.2">
      <c r="A198" s="56">
        <v>4</v>
      </c>
      <c r="B198" s="51" t="s">
        <v>306</v>
      </c>
      <c r="C198" s="52">
        <v>360000</v>
      </c>
      <c r="D198" s="88"/>
      <c r="E198" s="56"/>
      <c r="F198" s="51"/>
      <c r="G198" s="52"/>
      <c r="H198" s="51"/>
      <c r="I198" s="53"/>
      <c r="J198" s="112"/>
    </row>
    <row r="199" spans="1:10" ht="11.1" customHeight="1" x14ac:dyDescent="0.2">
      <c r="A199" s="56">
        <v>5</v>
      </c>
      <c r="B199" s="55" t="s">
        <v>281</v>
      </c>
      <c r="C199" s="52">
        <v>120000</v>
      </c>
      <c r="D199" s="88"/>
      <c r="E199" s="56"/>
      <c r="F199" s="55"/>
      <c r="G199" s="52"/>
      <c r="H199" s="51"/>
      <c r="I199" s="53"/>
      <c r="J199" s="112"/>
    </row>
    <row r="200" spans="1:10" ht="11.1" customHeight="1" x14ac:dyDescent="0.2">
      <c r="A200" s="56">
        <v>6</v>
      </c>
      <c r="B200" s="51" t="s">
        <v>282</v>
      </c>
      <c r="C200" s="52">
        <v>50000</v>
      </c>
      <c r="D200" s="88"/>
      <c r="E200" s="56"/>
      <c r="F200" s="55"/>
      <c r="G200" s="52"/>
      <c r="H200" s="51"/>
      <c r="I200" s="53"/>
      <c r="J200" s="112"/>
    </row>
    <row r="201" spans="1:10" ht="11.1" customHeight="1" x14ac:dyDescent="0.2">
      <c r="A201" s="56"/>
      <c r="B201" s="51"/>
      <c r="C201" s="52"/>
      <c r="D201" s="88"/>
      <c r="E201" s="56"/>
      <c r="F201" s="51"/>
      <c r="G201" s="52"/>
      <c r="H201" s="51"/>
      <c r="I201" s="53"/>
      <c r="J201" s="112"/>
    </row>
    <row r="202" spans="1:10" ht="11.1" customHeight="1" x14ac:dyDescent="0.2">
      <c r="A202" s="65" t="s">
        <v>36</v>
      </c>
      <c r="B202" s="64" t="s">
        <v>33</v>
      </c>
      <c r="C202" s="112"/>
      <c r="D202" s="88"/>
      <c r="E202" s="56"/>
      <c r="F202" s="59"/>
      <c r="G202" s="52"/>
      <c r="H202" s="51"/>
      <c r="I202" s="53"/>
      <c r="J202" s="112"/>
    </row>
    <row r="203" spans="1:10" ht="11.1" customHeight="1" x14ac:dyDescent="0.2">
      <c r="A203" s="65"/>
      <c r="B203" s="64" t="s">
        <v>34</v>
      </c>
      <c r="C203" s="52"/>
      <c r="D203" s="88"/>
      <c r="E203" s="56"/>
      <c r="F203" s="59"/>
      <c r="G203" s="52"/>
      <c r="H203" s="51"/>
      <c r="I203" s="53"/>
      <c r="J203" s="112"/>
    </row>
    <row r="204" spans="1:10" ht="11.1" customHeight="1" x14ac:dyDescent="0.2">
      <c r="A204" s="65"/>
      <c r="B204" s="64" t="s">
        <v>44</v>
      </c>
      <c r="C204" s="52">
        <v>0</v>
      </c>
      <c r="D204" s="88"/>
      <c r="E204" s="56"/>
      <c r="F204" s="51"/>
      <c r="G204" s="112"/>
      <c r="H204" s="51"/>
      <c r="I204" s="53"/>
      <c r="J204" s="112"/>
    </row>
    <row r="205" spans="1:10" ht="11.1" customHeight="1" x14ac:dyDescent="0.2">
      <c r="A205" s="56"/>
      <c r="B205" s="51"/>
      <c r="C205" s="52"/>
      <c r="D205" s="88"/>
      <c r="E205" s="56"/>
      <c r="F205" s="51"/>
      <c r="G205" s="52"/>
      <c r="H205" s="51"/>
      <c r="I205" s="53"/>
      <c r="J205" s="112"/>
    </row>
    <row r="206" spans="1:10" ht="11.1" customHeight="1" x14ac:dyDescent="0.2">
      <c r="A206" s="65" t="s">
        <v>35</v>
      </c>
      <c r="B206" s="64" t="s">
        <v>54</v>
      </c>
      <c r="C206" s="54"/>
      <c r="D206" s="88"/>
      <c r="E206" s="56"/>
      <c r="F206" s="59"/>
      <c r="G206" s="52"/>
      <c r="H206" s="51"/>
      <c r="I206" s="53"/>
      <c r="J206" s="112"/>
    </row>
    <row r="207" spans="1:10" ht="11.1" customHeight="1" x14ac:dyDescent="0.2">
      <c r="A207" s="65"/>
      <c r="B207" s="66" t="s">
        <v>55</v>
      </c>
      <c r="C207" s="52"/>
      <c r="D207" s="88"/>
      <c r="E207" s="56"/>
      <c r="F207" s="64"/>
      <c r="G207" s="52"/>
      <c r="H207" s="51"/>
      <c r="I207" s="53"/>
      <c r="J207" s="112"/>
    </row>
    <row r="208" spans="1:10" ht="11.1" customHeight="1" x14ac:dyDescent="0.2">
      <c r="A208" s="56">
        <v>1</v>
      </c>
      <c r="B208" s="59" t="s">
        <v>240</v>
      </c>
      <c r="C208" s="52">
        <v>192000</v>
      </c>
      <c r="D208" s="88"/>
      <c r="E208" s="56"/>
      <c r="F208" s="64"/>
      <c r="G208" s="52"/>
      <c r="H208" s="51"/>
      <c r="I208" s="53"/>
      <c r="J208" s="112"/>
    </row>
    <row r="209" spans="1:10" ht="11.1" customHeight="1" x14ac:dyDescent="0.2">
      <c r="A209" s="56">
        <v>2</v>
      </c>
      <c r="B209" s="55" t="s">
        <v>294</v>
      </c>
      <c r="C209" s="52">
        <v>550000</v>
      </c>
      <c r="D209" s="88"/>
      <c r="E209" s="56"/>
      <c r="F209" s="55"/>
      <c r="G209" s="112"/>
      <c r="H209" s="51"/>
      <c r="I209" s="53"/>
      <c r="J209" s="112"/>
    </row>
    <row r="210" spans="1:10" ht="11.1" customHeight="1" x14ac:dyDescent="0.2">
      <c r="A210" s="56">
        <v>3</v>
      </c>
      <c r="B210" s="55" t="s">
        <v>258</v>
      </c>
      <c r="C210" s="52">
        <v>45000</v>
      </c>
      <c r="D210" s="88"/>
      <c r="E210" s="56"/>
      <c r="F210" s="51"/>
      <c r="G210" s="52"/>
      <c r="H210" s="51"/>
      <c r="I210" s="53"/>
      <c r="J210" s="112"/>
    </row>
    <row r="211" spans="1:10" ht="11.1" customHeight="1" x14ac:dyDescent="0.2">
      <c r="A211" s="56">
        <v>4</v>
      </c>
      <c r="B211" s="55" t="s">
        <v>113</v>
      </c>
      <c r="C211" s="52">
        <v>10000</v>
      </c>
      <c r="D211" s="88"/>
      <c r="E211" s="56"/>
      <c r="F211" s="51"/>
      <c r="G211" s="52"/>
      <c r="H211" s="51"/>
      <c r="I211" s="53"/>
      <c r="J211" s="112"/>
    </row>
    <row r="212" spans="1:10" ht="11.1" customHeight="1" x14ac:dyDescent="0.2">
      <c r="A212" s="56"/>
      <c r="B212" s="51"/>
      <c r="C212" s="52"/>
      <c r="D212" s="88"/>
      <c r="E212" s="56"/>
      <c r="F212" s="51"/>
      <c r="G212" s="52"/>
      <c r="H212" s="51"/>
      <c r="I212" s="53"/>
      <c r="J212" s="112"/>
    </row>
    <row r="213" spans="1:10" ht="11.1" customHeight="1" x14ac:dyDescent="0.2">
      <c r="A213" s="56"/>
      <c r="B213" s="51"/>
      <c r="C213" s="53"/>
      <c r="D213" s="88"/>
      <c r="E213" s="56"/>
      <c r="F213" s="55"/>
      <c r="G213" s="52"/>
      <c r="H213" s="51"/>
      <c r="I213" s="53"/>
      <c r="J213" s="112"/>
    </row>
    <row r="214" spans="1:10" ht="11.1" customHeight="1" x14ac:dyDescent="0.2">
      <c r="A214" s="263" t="s">
        <v>6</v>
      </c>
      <c r="B214" s="264"/>
      <c r="C214" s="73">
        <f>SUM(C168:C213)</f>
        <v>49816600</v>
      </c>
      <c r="D214" s="88"/>
      <c r="E214" s="263" t="s">
        <v>322</v>
      </c>
      <c r="F214" s="264"/>
      <c r="G214" s="73">
        <f>SUM(G168:G213)</f>
        <v>53714600</v>
      </c>
      <c r="H214" s="51"/>
      <c r="I214" s="53"/>
      <c r="J214" s="112"/>
    </row>
    <row r="215" spans="1:10" ht="11.1" customHeight="1" x14ac:dyDescent="0.2">
      <c r="A215" s="176"/>
      <c r="B215" s="176"/>
      <c r="C215" s="79"/>
      <c r="D215" s="88"/>
      <c r="E215" s="176"/>
      <c r="F215" s="176"/>
      <c r="G215" s="79"/>
      <c r="H215" s="51"/>
      <c r="I215" s="53"/>
      <c r="J215" s="112"/>
    </row>
    <row r="216" spans="1:10" ht="11.1" customHeight="1" x14ac:dyDescent="0.2">
      <c r="A216" s="176"/>
      <c r="B216" s="176"/>
      <c r="C216" s="79"/>
      <c r="D216" s="88"/>
      <c r="E216" s="176"/>
      <c r="F216" s="176"/>
      <c r="G216" s="79"/>
      <c r="H216" s="51"/>
      <c r="I216" s="53"/>
      <c r="J216" s="112"/>
    </row>
    <row r="217" spans="1:10" ht="11.1" customHeight="1" x14ac:dyDescent="0.2">
      <c r="A217" s="176"/>
      <c r="B217" s="176"/>
      <c r="C217" s="79"/>
      <c r="D217" s="88"/>
      <c r="E217" s="176"/>
      <c r="F217" s="176"/>
      <c r="G217" s="79"/>
      <c r="H217" s="51"/>
      <c r="I217" s="53"/>
      <c r="J217" s="112"/>
    </row>
    <row r="218" spans="1:10" ht="11.1" customHeight="1" x14ac:dyDescent="0.2">
      <c r="A218" s="95"/>
      <c r="B218" s="94"/>
      <c r="C218" s="79"/>
      <c r="D218" s="85"/>
      <c r="E218" s="95"/>
      <c r="F218" s="94"/>
      <c r="G218" s="79"/>
      <c r="H218" s="51"/>
      <c r="I218" s="53"/>
      <c r="J218" s="112"/>
    </row>
    <row r="219" spans="1:10" ht="11.1" customHeight="1" x14ac:dyDescent="0.2">
      <c r="A219" s="281" t="s">
        <v>9</v>
      </c>
      <c r="B219" s="281"/>
      <c r="C219" s="281"/>
      <c r="D219" s="281"/>
      <c r="E219" s="281"/>
      <c r="F219" s="281"/>
      <c r="G219" s="281"/>
      <c r="H219" s="134"/>
      <c r="I219" s="53"/>
      <c r="J219" s="113"/>
    </row>
    <row r="220" spans="1:10" ht="11.1" customHeight="1" x14ac:dyDescent="0.2">
      <c r="A220" s="280" t="e">
        <f>+#REF!</f>
        <v>#REF!</v>
      </c>
      <c r="B220" s="280"/>
      <c r="C220" s="280"/>
      <c r="D220" s="280"/>
      <c r="E220" s="280"/>
      <c r="F220" s="280"/>
      <c r="G220" s="280"/>
      <c r="H220" s="134"/>
      <c r="I220" s="52"/>
      <c r="J220" s="112"/>
    </row>
    <row r="221" spans="1:10" ht="11.1" customHeight="1" x14ac:dyDescent="0.2">
      <c r="A221" s="282" t="s">
        <v>22</v>
      </c>
      <c r="B221" s="282"/>
      <c r="C221" s="282"/>
      <c r="D221" s="282"/>
      <c r="E221" s="282"/>
      <c r="F221" s="282"/>
      <c r="G221" s="282"/>
      <c r="H221" s="134"/>
      <c r="I221" s="52"/>
      <c r="J221" s="112"/>
    </row>
    <row r="222" spans="1:10" ht="11.1" customHeight="1" thickBot="1" x14ac:dyDescent="0.25">
      <c r="A222" s="156" t="s">
        <v>0</v>
      </c>
      <c r="B222" s="101" t="s">
        <v>1</v>
      </c>
      <c r="C222" s="101" t="s">
        <v>4</v>
      </c>
      <c r="D222" s="85"/>
      <c r="E222" s="162" t="s">
        <v>0</v>
      </c>
      <c r="F222" s="101" t="s">
        <v>1</v>
      </c>
      <c r="G222" s="101" t="s">
        <v>5</v>
      </c>
      <c r="H222" s="134"/>
      <c r="I222" s="52"/>
      <c r="J222" s="112"/>
    </row>
    <row r="223" spans="1:10" ht="11.1" customHeight="1" x14ac:dyDescent="0.2">
      <c r="A223" s="82" t="s">
        <v>4</v>
      </c>
      <c r="B223" s="83"/>
      <c r="C223" s="84"/>
      <c r="D223" s="85"/>
      <c r="E223" s="82" t="s">
        <v>4</v>
      </c>
      <c r="F223" s="83" t="s">
        <v>7</v>
      </c>
      <c r="G223" s="84">
        <f>C269</f>
        <v>22605856</v>
      </c>
      <c r="H223" s="135"/>
      <c r="I223" s="52"/>
      <c r="J223" s="112"/>
    </row>
    <row r="224" spans="1:10" ht="11.1" customHeight="1" x14ac:dyDescent="0.2">
      <c r="A224" s="33" t="s">
        <v>71</v>
      </c>
      <c r="B224" s="64" t="s">
        <v>37</v>
      </c>
      <c r="C224" s="53"/>
      <c r="D224" s="85"/>
      <c r="E224" s="56"/>
      <c r="F224" s="51"/>
      <c r="G224" s="52"/>
      <c r="H224" s="134"/>
      <c r="I224" s="52"/>
    </row>
    <row r="225" spans="1:10" ht="11.1" customHeight="1" x14ac:dyDescent="0.2">
      <c r="A225" s="56"/>
      <c r="B225" s="51"/>
      <c r="C225" s="52"/>
      <c r="D225" s="85"/>
      <c r="E225" s="56"/>
      <c r="F225" s="55"/>
      <c r="G225" s="52"/>
      <c r="H225" s="134"/>
      <c r="I225" s="53"/>
    </row>
    <row r="226" spans="1:10" ht="11.1" customHeight="1" x14ac:dyDescent="0.2">
      <c r="A226" s="65" t="s">
        <v>46</v>
      </c>
      <c r="B226" s="72" t="s">
        <v>43</v>
      </c>
      <c r="C226" s="112"/>
      <c r="D226" s="85"/>
      <c r="E226" s="56">
        <v>2</v>
      </c>
      <c r="F226" s="55" t="s">
        <v>202</v>
      </c>
      <c r="G226" s="52">
        <v>875000</v>
      </c>
      <c r="H226" s="134"/>
      <c r="I226" s="52"/>
    </row>
    <row r="227" spans="1:10" ht="11.1" customHeight="1" x14ac:dyDescent="0.2">
      <c r="A227" s="56"/>
      <c r="B227" s="64" t="s">
        <v>323</v>
      </c>
      <c r="C227" s="112"/>
      <c r="D227" s="85"/>
      <c r="E227" s="56">
        <v>3</v>
      </c>
      <c r="F227" s="55" t="s">
        <v>203</v>
      </c>
      <c r="G227" s="112">
        <v>750000</v>
      </c>
      <c r="H227" s="134"/>
      <c r="I227" s="112"/>
    </row>
    <row r="228" spans="1:10" ht="11.1" customHeight="1" x14ac:dyDescent="0.2">
      <c r="A228" s="56">
        <v>1</v>
      </c>
      <c r="B228" s="55" t="s">
        <v>208</v>
      </c>
      <c r="C228" s="52">
        <v>3434370</v>
      </c>
      <c r="D228" s="85"/>
      <c r="E228" s="62">
        <v>4</v>
      </c>
      <c r="F228" s="134" t="s">
        <v>349</v>
      </c>
      <c r="G228" s="133">
        <v>3000000</v>
      </c>
      <c r="H228" s="135"/>
      <c r="I228" s="52"/>
    </row>
    <row r="229" spans="1:10" ht="11.1" customHeight="1" x14ac:dyDescent="0.2">
      <c r="A229" s="56"/>
      <c r="B229" s="64" t="s">
        <v>324</v>
      </c>
      <c r="C229" s="52"/>
      <c r="D229" s="85"/>
      <c r="E229" s="56"/>
      <c r="F229" s="55"/>
      <c r="G229" s="52"/>
      <c r="H229" s="135"/>
      <c r="I229" s="52"/>
    </row>
    <row r="230" spans="1:10" ht="11.1" customHeight="1" x14ac:dyDescent="0.2">
      <c r="A230" s="56">
        <v>1</v>
      </c>
      <c r="B230" s="55" t="s">
        <v>209</v>
      </c>
      <c r="C230" s="52">
        <v>864266</v>
      </c>
      <c r="D230" s="85"/>
      <c r="E230" s="65" t="s">
        <v>75</v>
      </c>
      <c r="F230" s="66" t="s">
        <v>80</v>
      </c>
      <c r="G230" s="52"/>
      <c r="H230" s="134"/>
      <c r="I230" s="52"/>
    </row>
    <row r="231" spans="1:10" ht="11.1" customHeight="1" x14ac:dyDescent="0.2">
      <c r="A231" s="56">
        <v>2</v>
      </c>
      <c r="B231" s="55" t="s">
        <v>210</v>
      </c>
      <c r="C231" s="52">
        <v>117078</v>
      </c>
      <c r="D231" s="85"/>
      <c r="E231" s="65"/>
      <c r="F231" s="66" t="s">
        <v>81</v>
      </c>
      <c r="G231" s="52"/>
      <c r="H231" s="134"/>
      <c r="I231" s="52"/>
    </row>
    <row r="232" spans="1:10" ht="11.1" customHeight="1" x14ac:dyDescent="0.2">
      <c r="A232" s="56">
        <v>3</v>
      </c>
      <c r="B232" s="55" t="s">
        <v>211</v>
      </c>
      <c r="C232" s="52">
        <v>564000</v>
      </c>
      <c r="D232" s="85"/>
      <c r="E232" s="56">
        <v>1</v>
      </c>
      <c r="F232" s="55" t="s">
        <v>188</v>
      </c>
      <c r="G232" s="52">
        <v>600000</v>
      </c>
      <c r="H232" s="135"/>
      <c r="I232" s="112"/>
    </row>
    <row r="233" spans="1:10" ht="11.1" customHeight="1" x14ac:dyDescent="0.2">
      <c r="A233" s="62">
        <v>4</v>
      </c>
      <c r="B233" s="135" t="s">
        <v>319</v>
      </c>
      <c r="C233" s="130">
        <v>40000</v>
      </c>
      <c r="D233" s="85"/>
      <c r="E233" s="56">
        <v>2</v>
      </c>
      <c r="F233" s="55" t="s">
        <v>207</v>
      </c>
      <c r="G233" s="52">
        <v>600000</v>
      </c>
      <c r="H233" s="134"/>
      <c r="I233" s="52"/>
    </row>
    <row r="234" spans="1:10" ht="11.1" customHeight="1" x14ac:dyDescent="0.2">
      <c r="A234" s="56"/>
      <c r="B234" s="64" t="s">
        <v>325</v>
      </c>
      <c r="C234" s="112"/>
      <c r="D234" s="85"/>
      <c r="E234" s="56">
        <v>3</v>
      </c>
      <c r="F234" s="55" t="s">
        <v>215</v>
      </c>
      <c r="G234" s="52">
        <v>600000</v>
      </c>
      <c r="H234" s="134"/>
      <c r="I234" s="53"/>
      <c r="J234" s="52"/>
    </row>
    <row r="235" spans="1:10" ht="11.1" customHeight="1" x14ac:dyDescent="0.2">
      <c r="A235" s="56"/>
      <c r="B235" s="64" t="s">
        <v>66</v>
      </c>
      <c r="C235" s="52"/>
      <c r="D235" s="85"/>
      <c r="E235" s="56">
        <v>4</v>
      </c>
      <c r="F235" s="55" t="s">
        <v>347</v>
      </c>
      <c r="G235" s="52">
        <v>500000</v>
      </c>
      <c r="H235" s="134"/>
      <c r="I235" s="112"/>
      <c r="J235" s="52"/>
    </row>
    <row r="236" spans="1:10" ht="11.1" customHeight="1" x14ac:dyDescent="0.2">
      <c r="A236" s="56">
        <v>1</v>
      </c>
      <c r="B236" s="51" t="s">
        <v>189</v>
      </c>
      <c r="C236" s="52">
        <v>60000</v>
      </c>
      <c r="D236" s="85"/>
      <c r="E236" s="65"/>
      <c r="F236" s="66"/>
      <c r="G236" s="112"/>
      <c r="H236" s="134"/>
      <c r="I236" s="53"/>
      <c r="J236" s="52"/>
    </row>
    <row r="237" spans="1:10" ht="11.1" customHeight="1" x14ac:dyDescent="0.2">
      <c r="A237" s="56">
        <v>2</v>
      </c>
      <c r="B237" s="51" t="s">
        <v>190</v>
      </c>
      <c r="C237" s="52">
        <v>140600</v>
      </c>
      <c r="D237" s="85"/>
      <c r="E237" s="65" t="s">
        <v>82</v>
      </c>
      <c r="F237" s="66" t="s">
        <v>84</v>
      </c>
      <c r="G237" s="112"/>
      <c r="H237" s="136"/>
      <c r="I237" s="52"/>
      <c r="J237" s="52"/>
    </row>
    <row r="238" spans="1:10" ht="11.1" customHeight="1" x14ac:dyDescent="0.2">
      <c r="A238" s="56">
        <v>3</v>
      </c>
      <c r="B238" s="51" t="s">
        <v>191</v>
      </c>
      <c r="C238" s="52">
        <v>108600</v>
      </c>
      <c r="D238" s="85"/>
      <c r="E238" s="56">
        <v>1</v>
      </c>
      <c r="F238" s="55" t="s">
        <v>198</v>
      </c>
      <c r="G238" s="52">
        <v>300000</v>
      </c>
      <c r="H238" s="136"/>
      <c r="I238" s="113"/>
      <c r="J238" s="112"/>
    </row>
    <row r="239" spans="1:10" ht="11.1" customHeight="1" x14ac:dyDescent="0.2">
      <c r="A239" s="56">
        <v>4</v>
      </c>
      <c r="B239" s="55" t="s">
        <v>205</v>
      </c>
      <c r="C239" s="52">
        <v>320000</v>
      </c>
      <c r="D239" s="85"/>
      <c r="E239" s="56"/>
      <c r="F239" s="59"/>
      <c r="G239" s="112"/>
      <c r="H239" s="155"/>
      <c r="I239" s="52"/>
      <c r="J239" s="52"/>
    </row>
    <row r="240" spans="1:10" ht="11.1" customHeight="1" x14ac:dyDescent="0.2">
      <c r="A240" s="62">
        <v>5</v>
      </c>
      <c r="B240" s="136" t="s">
        <v>206</v>
      </c>
      <c r="C240" s="52">
        <v>40000</v>
      </c>
      <c r="D240" s="85"/>
      <c r="E240" s="65" t="s">
        <v>83</v>
      </c>
      <c r="F240" s="64" t="s">
        <v>331</v>
      </c>
      <c r="G240" s="54"/>
      <c r="H240" s="134"/>
      <c r="I240" s="52"/>
      <c r="J240" s="112"/>
    </row>
    <row r="241" spans="1:10" ht="11.1" customHeight="1" x14ac:dyDescent="0.2">
      <c r="A241" s="62">
        <v>6</v>
      </c>
      <c r="B241" s="134" t="s">
        <v>214</v>
      </c>
      <c r="C241" s="96">
        <v>39600</v>
      </c>
      <c r="D241" s="85"/>
      <c r="E241" s="56">
        <v>1</v>
      </c>
      <c r="F241" s="51" t="s">
        <v>200</v>
      </c>
      <c r="G241" s="52">
        <v>1000000</v>
      </c>
      <c r="H241" s="136"/>
      <c r="I241" s="52"/>
      <c r="J241" s="90"/>
    </row>
    <row r="242" spans="1:10" ht="11.1" customHeight="1" x14ac:dyDescent="0.2">
      <c r="A242" s="62">
        <v>7</v>
      </c>
      <c r="B242" s="135" t="s">
        <v>318</v>
      </c>
      <c r="C242" s="133">
        <v>156000</v>
      </c>
      <c r="D242" s="85"/>
      <c r="E242" s="56"/>
      <c r="F242" s="55"/>
      <c r="G242" s="52"/>
      <c r="H242" s="134"/>
      <c r="I242" s="112"/>
      <c r="J242" s="52"/>
    </row>
    <row r="243" spans="1:10" ht="11.1" customHeight="1" x14ac:dyDescent="0.2">
      <c r="A243" s="65"/>
      <c r="B243" s="168"/>
      <c r="C243" s="116"/>
      <c r="D243" s="85"/>
      <c r="E243" s="65" t="s">
        <v>85</v>
      </c>
      <c r="F243" s="66" t="s">
        <v>332</v>
      </c>
      <c r="G243" s="52"/>
      <c r="H243" s="134"/>
      <c r="I243" s="52"/>
      <c r="J243" s="52"/>
    </row>
    <row r="244" spans="1:10" ht="11.1" customHeight="1" x14ac:dyDescent="0.2">
      <c r="A244" s="65" t="s">
        <v>49</v>
      </c>
      <c r="B244" s="66" t="s">
        <v>76</v>
      </c>
      <c r="C244" s="52"/>
      <c r="D244" s="85"/>
      <c r="E244" s="56">
        <v>1</v>
      </c>
      <c r="F244" s="55" t="s">
        <v>333</v>
      </c>
      <c r="G244" s="52">
        <v>400000</v>
      </c>
      <c r="H244" s="136"/>
      <c r="I244" s="52"/>
      <c r="J244" s="113"/>
    </row>
    <row r="245" spans="1:10" ht="11.1" customHeight="1" x14ac:dyDescent="0.2">
      <c r="A245" s="65"/>
      <c r="B245" s="66" t="s">
        <v>93</v>
      </c>
      <c r="C245" s="52"/>
      <c r="D245" s="85"/>
      <c r="E245" s="62">
        <v>2</v>
      </c>
      <c r="F245" s="135" t="s">
        <v>334</v>
      </c>
      <c r="G245" s="96">
        <v>7910000</v>
      </c>
      <c r="H245" s="134"/>
      <c r="I245" s="54"/>
      <c r="J245" s="52"/>
    </row>
    <row r="246" spans="1:10" ht="11.1" customHeight="1" x14ac:dyDescent="0.2">
      <c r="A246" s="65"/>
      <c r="B246" s="66" t="s">
        <v>79</v>
      </c>
      <c r="C246" s="53"/>
      <c r="D246" s="85"/>
      <c r="E246" s="62"/>
      <c r="F246" s="51"/>
      <c r="G246" s="52"/>
      <c r="H246" s="134"/>
      <c r="I246" s="52"/>
      <c r="J246" s="89"/>
    </row>
    <row r="247" spans="1:10" ht="11.1" customHeight="1" x14ac:dyDescent="0.2">
      <c r="A247" s="56">
        <v>1</v>
      </c>
      <c r="B247" s="51" t="s">
        <v>192</v>
      </c>
      <c r="C247" s="146">
        <v>435500</v>
      </c>
      <c r="D247" s="85"/>
      <c r="E247" s="65" t="s">
        <v>335</v>
      </c>
      <c r="F247" s="64" t="s">
        <v>63</v>
      </c>
      <c r="G247" s="52"/>
      <c r="H247" s="136"/>
      <c r="I247" s="52"/>
    </row>
    <row r="248" spans="1:10" ht="11.1" customHeight="1" x14ac:dyDescent="0.2">
      <c r="A248" s="56">
        <v>2</v>
      </c>
      <c r="B248" s="103" t="s">
        <v>112</v>
      </c>
      <c r="C248" s="54">
        <v>258000</v>
      </c>
      <c r="D248" s="85"/>
      <c r="E248" s="65"/>
      <c r="F248" s="64" t="s">
        <v>64</v>
      </c>
      <c r="G248" s="52"/>
      <c r="H248" s="134"/>
      <c r="I248" s="52"/>
      <c r="J248" s="90"/>
    </row>
    <row r="249" spans="1:10" ht="11.1" customHeight="1" x14ac:dyDescent="0.2">
      <c r="A249" s="28">
        <v>3</v>
      </c>
      <c r="B249" s="55" t="s">
        <v>193</v>
      </c>
      <c r="C249" s="52">
        <v>100000</v>
      </c>
      <c r="D249" s="85"/>
      <c r="E249" s="62"/>
      <c r="F249" s="64" t="s">
        <v>345</v>
      </c>
      <c r="G249" s="52"/>
      <c r="H249" s="134"/>
      <c r="I249" s="52"/>
      <c r="J249" s="89"/>
    </row>
    <row r="250" spans="1:10" ht="11.1" customHeight="1" x14ac:dyDescent="0.2">
      <c r="A250" s="56">
        <v>4</v>
      </c>
      <c r="B250" s="51" t="s">
        <v>194</v>
      </c>
      <c r="C250" s="52">
        <v>1080000</v>
      </c>
      <c r="D250" s="85"/>
      <c r="E250" s="56"/>
      <c r="F250" s="64" t="s">
        <v>346</v>
      </c>
      <c r="G250" s="54"/>
      <c r="H250" s="134"/>
      <c r="I250" s="52"/>
      <c r="J250" s="54"/>
    </row>
    <row r="251" spans="1:10" ht="11.1" customHeight="1" x14ac:dyDescent="0.2">
      <c r="A251" s="56">
        <v>5</v>
      </c>
      <c r="B251" s="55" t="s">
        <v>199</v>
      </c>
      <c r="C251" s="52">
        <v>150000</v>
      </c>
      <c r="D251" s="85"/>
      <c r="E251" s="56">
        <v>1</v>
      </c>
      <c r="F251" s="55" t="s">
        <v>341</v>
      </c>
      <c r="G251" s="52">
        <v>509000</v>
      </c>
      <c r="H251" s="134"/>
      <c r="I251" s="52"/>
      <c r="J251" s="112"/>
    </row>
    <row r="252" spans="1:10" ht="11.1" customHeight="1" x14ac:dyDescent="0.2">
      <c r="A252" s="56">
        <v>6</v>
      </c>
      <c r="B252" s="55" t="s">
        <v>212</v>
      </c>
      <c r="C252" s="52">
        <v>1025242</v>
      </c>
      <c r="D252" s="85"/>
      <c r="E252" s="56"/>
      <c r="F252" s="55" t="s">
        <v>342</v>
      </c>
      <c r="G252" s="52"/>
      <c r="H252" s="134"/>
      <c r="I252" s="112"/>
      <c r="J252" s="53"/>
    </row>
    <row r="253" spans="1:10" ht="11.1" customHeight="1" x14ac:dyDescent="0.2">
      <c r="A253" s="62">
        <v>7</v>
      </c>
      <c r="B253" s="134" t="s">
        <v>216</v>
      </c>
      <c r="C253" s="96">
        <v>350000</v>
      </c>
      <c r="D253" s="85"/>
      <c r="E253" s="56">
        <v>2</v>
      </c>
      <c r="F253" s="55" t="s">
        <v>341</v>
      </c>
      <c r="G253" s="52">
        <v>2913000</v>
      </c>
      <c r="H253" s="114"/>
      <c r="I253" s="64"/>
      <c r="J253" s="53"/>
    </row>
    <row r="254" spans="1:10" ht="11.1" customHeight="1" x14ac:dyDescent="0.2">
      <c r="A254" s="56"/>
      <c r="B254" s="55"/>
      <c r="C254" s="52"/>
      <c r="D254" s="85"/>
      <c r="E254" s="56"/>
      <c r="F254" s="55" t="s">
        <v>343</v>
      </c>
      <c r="G254" s="52"/>
      <c r="H254" s="114"/>
      <c r="I254" s="152"/>
      <c r="J254" s="112"/>
    </row>
    <row r="255" spans="1:10" ht="10.5" customHeight="1" x14ac:dyDescent="0.2">
      <c r="A255" s="65" t="s">
        <v>61</v>
      </c>
      <c r="B255" s="66" t="s">
        <v>326</v>
      </c>
      <c r="C255" s="52"/>
      <c r="D255" s="85"/>
      <c r="E255" s="56">
        <v>3</v>
      </c>
      <c r="F255" s="55" t="s">
        <v>341</v>
      </c>
      <c r="G255" s="52">
        <v>476000</v>
      </c>
      <c r="H255" s="137"/>
      <c r="I255" s="51"/>
      <c r="J255" s="112"/>
    </row>
    <row r="256" spans="1:10" ht="11.1" customHeight="1" x14ac:dyDescent="0.2">
      <c r="A256" s="28"/>
      <c r="B256" s="66" t="s">
        <v>327</v>
      </c>
      <c r="C256" s="52"/>
      <c r="D256" s="85"/>
      <c r="E256" s="28"/>
      <c r="F256" s="55" t="s">
        <v>344</v>
      </c>
      <c r="G256" s="52"/>
      <c r="H256" s="171"/>
      <c r="I256" s="64"/>
      <c r="J256" s="52"/>
    </row>
    <row r="257" spans="1:11" ht="11.1" customHeight="1" thickBot="1" x14ac:dyDescent="0.25">
      <c r="A257" s="56"/>
      <c r="B257" s="66" t="s">
        <v>328</v>
      </c>
      <c r="C257" s="113"/>
      <c r="D257" s="85"/>
      <c r="E257" s="56"/>
      <c r="F257" s="55"/>
      <c r="G257" s="52"/>
      <c r="H257" s="171"/>
      <c r="I257" s="114"/>
      <c r="J257" s="112"/>
    </row>
    <row r="258" spans="1:11" ht="11.1" customHeight="1" x14ac:dyDescent="0.2">
      <c r="A258" s="56">
        <v>1</v>
      </c>
      <c r="B258" s="55" t="s">
        <v>352</v>
      </c>
      <c r="C258" s="52">
        <v>2132500</v>
      </c>
      <c r="D258" s="85"/>
      <c r="E258" s="266" t="s">
        <v>336</v>
      </c>
      <c r="F258" s="267"/>
      <c r="G258" s="92">
        <f>SUM(G223:G257)</f>
        <v>43038856</v>
      </c>
      <c r="H258" s="134"/>
      <c r="I258" s="288" t="s">
        <v>58</v>
      </c>
      <c r="J258" s="267"/>
      <c r="K258" s="92">
        <f>SUM(K223:K257)</f>
        <v>0</v>
      </c>
    </row>
    <row r="259" spans="1:11" ht="11.1" customHeight="1" x14ac:dyDescent="0.2">
      <c r="A259" s="56"/>
      <c r="B259" s="64" t="s">
        <v>329</v>
      </c>
      <c r="C259" s="52"/>
      <c r="D259" s="85"/>
      <c r="E259" s="268" t="s">
        <v>337</v>
      </c>
      <c r="F259" s="269"/>
      <c r="G259" s="272">
        <f>+C5+G214-G258</f>
        <v>319775506</v>
      </c>
      <c r="H259" s="134"/>
      <c r="I259" s="289" t="s">
        <v>59</v>
      </c>
      <c r="J259" s="269"/>
      <c r="K259" s="272" t="e">
        <f>+G5+E214-K258</f>
        <v>#VALUE!</v>
      </c>
    </row>
    <row r="260" spans="1:11" ht="11.1" customHeight="1" thickBot="1" x14ac:dyDescent="0.25">
      <c r="A260" s="56"/>
      <c r="B260" s="64" t="s">
        <v>330</v>
      </c>
      <c r="C260" s="52"/>
      <c r="D260" s="85"/>
      <c r="E260" s="270"/>
      <c r="F260" s="271"/>
      <c r="G260" s="273"/>
      <c r="H260" s="134"/>
      <c r="I260" s="290"/>
      <c r="J260" s="271"/>
      <c r="K260" s="273"/>
    </row>
    <row r="261" spans="1:11" ht="11.1" customHeight="1" x14ac:dyDescent="0.2">
      <c r="A261" s="62">
        <v>1</v>
      </c>
      <c r="B261" s="51" t="s">
        <v>351</v>
      </c>
      <c r="C261" s="52">
        <v>1665100</v>
      </c>
      <c r="D261" s="85"/>
      <c r="E261" s="147"/>
      <c r="F261" s="108" t="s">
        <v>18</v>
      </c>
      <c r="G261" s="109"/>
      <c r="H261" s="136"/>
      <c r="I261" s="98"/>
      <c r="J261" s="108" t="s">
        <v>18</v>
      </c>
      <c r="K261" s="109"/>
    </row>
    <row r="262" spans="1:11" ht="11.1" customHeight="1" x14ac:dyDescent="0.2">
      <c r="A262" s="56"/>
      <c r="B262" s="59" t="s">
        <v>350</v>
      </c>
      <c r="C262" s="112"/>
      <c r="D262" s="85"/>
      <c r="E262" s="148"/>
      <c r="F262" s="102" t="s">
        <v>19</v>
      </c>
      <c r="G262" s="122"/>
      <c r="H262" s="134"/>
      <c r="I262" s="121"/>
      <c r="J262" s="102" t="s">
        <v>19</v>
      </c>
      <c r="K262" s="122"/>
    </row>
    <row r="263" spans="1:11" ht="11.1" customHeight="1" x14ac:dyDescent="0.2">
      <c r="A263" s="56"/>
      <c r="B263" s="72" t="s">
        <v>196</v>
      </c>
      <c r="C263" s="112"/>
      <c r="D263" s="85"/>
      <c r="E263" s="148"/>
      <c r="F263" s="123" t="s">
        <v>53</v>
      </c>
      <c r="G263" s="122"/>
      <c r="H263" s="134"/>
      <c r="I263" s="121"/>
      <c r="J263" s="123" t="s">
        <v>53</v>
      </c>
      <c r="K263" s="122"/>
    </row>
    <row r="264" spans="1:11" ht="11.1" customHeight="1" thickBot="1" x14ac:dyDescent="0.25">
      <c r="A264" s="56">
        <v>1</v>
      </c>
      <c r="B264" s="51" t="s">
        <v>197</v>
      </c>
      <c r="C264" s="54">
        <v>3950000</v>
      </c>
      <c r="D264" s="85"/>
      <c r="E264" s="149"/>
      <c r="F264" s="125" t="s">
        <v>20</v>
      </c>
      <c r="G264" s="126"/>
      <c r="H264" s="134"/>
      <c r="I264" s="124"/>
      <c r="J264" s="125" t="s">
        <v>20</v>
      </c>
      <c r="K264" s="126"/>
    </row>
    <row r="265" spans="1:11" ht="11.1" customHeight="1" x14ac:dyDescent="0.2">
      <c r="A265" s="56">
        <v>2</v>
      </c>
      <c r="B265" s="51" t="s">
        <v>195</v>
      </c>
      <c r="C265" s="54">
        <v>4950000</v>
      </c>
      <c r="D265" s="85"/>
      <c r="E265" s="108" t="s">
        <v>21</v>
      </c>
      <c r="F265" s="75"/>
      <c r="G265" s="76"/>
      <c r="H265" s="135"/>
      <c r="I265" s="74" t="s">
        <v>21</v>
      </c>
      <c r="J265" s="75"/>
      <c r="K265" s="76"/>
    </row>
    <row r="266" spans="1:11" ht="11.1" customHeight="1" x14ac:dyDescent="0.2">
      <c r="A266" s="65" t="s">
        <v>62</v>
      </c>
      <c r="B266" s="66" t="s">
        <v>65</v>
      </c>
      <c r="C266" s="52"/>
      <c r="D266" s="85"/>
      <c r="E266" s="163"/>
      <c r="F266" s="85"/>
      <c r="G266" s="86"/>
      <c r="H266" s="135"/>
      <c r="I266" s="85"/>
      <c r="J266" s="139"/>
      <c r="K266" s="138"/>
    </row>
    <row r="267" spans="1:11" ht="11.1" customHeight="1" x14ac:dyDescent="0.2">
      <c r="A267" s="56">
        <v>1</v>
      </c>
      <c r="B267" s="55" t="s">
        <v>201</v>
      </c>
      <c r="C267" s="52">
        <v>625000</v>
      </c>
      <c r="D267" s="85"/>
      <c r="E267" s="169"/>
      <c r="F267" s="85"/>
      <c r="G267" s="86"/>
      <c r="H267" s="134"/>
      <c r="I267" s="85"/>
      <c r="J267" s="139"/>
      <c r="K267" s="138"/>
    </row>
    <row r="268" spans="1:11" ht="11.1" customHeight="1" x14ac:dyDescent="0.2">
      <c r="A268" s="56"/>
      <c r="B268" s="51"/>
      <c r="C268" s="53"/>
      <c r="D268" s="85"/>
      <c r="E268" s="169"/>
      <c r="F268" s="169" t="s">
        <v>12</v>
      </c>
      <c r="G268" s="86"/>
      <c r="H268" s="136"/>
      <c r="I268" s="85"/>
      <c r="J268" s="144" t="s">
        <v>12</v>
      </c>
      <c r="K268" s="143"/>
    </row>
    <row r="269" spans="1:11" ht="11.1" customHeight="1" x14ac:dyDescent="0.2">
      <c r="A269" s="263" t="s">
        <v>6</v>
      </c>
      <c r="B269" s="264"/>
      <c r="C269" s="73">
        <f>SUM(C223:C268)</f>
        <v>22605856</v>
      </c>
      <c r="D269" s="85"/>
      <c r="E269" s="169"/>
      <c r="F269" s="170" t="s">
        <v>13</v>
      </c>
      <c r="G269" s="79"/>
      <c r="H269" s="134"/>
      <c r="I269" s="95"/>
      <c r="J269" s="145" t="s">
        <v>13</v>
      </c>
      <c r="K269" s="145"/>
    </row>
    <row r="270" spans="1:11" ht="11.1" customHeight="1" x14ac:dyDescent="0.2">
      <c r="A270" s="265"/>
      <c r="B270" s="265"/>
      <c r="C270" s="79"/>
      <c r="D270" s="85"/>
      <c r="E270" s="265"/>
      <c r="F270" s="265"/>
      <c r="G270" s="79"/>
      <c r="H270" s="134"/>
      <c r="I270" s="53"/>
    </row>
    <row r="271" spans="1:11" ht="11.1" customHeight="1" x14ac:dyDescent="0.2">
      <c r="A271" s="176"/>
      <c r="B271" s="176"/>
      <c r="C271" s="79"/>
      <c r="D271" s="85"/>
      <c r="E271" s="176"/>
      <c r="F271" s="176"/>
      <c r="G271" s="79"/>
      <c r="H271" s="134"/>
      <c r="I271" s="53"/>
    </row>
  </sheetData>
  <mergeCells count="34">
    <mergeCell ref="I259:J260"/>
    <mergeCell ref="K259:K260"/>
    <mergeCell ref="C5:C6"/>
    <mergeCell ref="A110:G110"/>
    <mergeCell ref="A111:G111"/>
    <mergeCell ref="A112:G112"/>
    <mergeCell ref="A56:G56"/>
    <mergeCell ref="A53:B53"/>
    <mergeCell ref="A54:G54"/>
    <mergeCell ref="E53:F53"/>
    <mergeCell ref="I258:J258"/>
    <mergeCell ref="A220:G220"/>
    <mergeCell ref="E107:F107"/>
    <mergeCell ref="E161:F161"/>
    <mergeCell ref="A221:G221"/>
    <mergeCell ref="A219:G219"/>
    <mergeCell ref="A2:G2"/>
    <mergeCell ref="A3:G3"/>
    <mergeCell ref="A1:G1"/>
    <mergeCell ref="A55:G55"/>
    <mergeCell ref="A107:B107"/>
    <mergeCell ref="A57:G57"/>
    <mergeCell ref="G259:G260"/>
    <mergeCell ref="A164:G164"/>
    <mergeCell ref="A165:G165"/>
    <mergeCell ref="A166:G166"/>
    <mergeCell ref="E214:F214"/>
    <mergeCell ref="A214:B214"/>
    <mergeCell ref="A161:B161"/>
    <mergeCell ref="A270:B270"/>
    <mergeCell ref="E270:F270"/>
    <mergeCell ref="E258:F258"/>
    <mergeCell ref="E259:F260"/>
    <mergeCell ref="A269:B269"/>
  </mergeCells>
  <phoneticPr fontId="0" type="noConversion"/>
  <pageMargins left="0.23622047244094491" right="0.9055118110236221" top="0.31496062992125984" bottom="0.31496062992125984" header="0.51181102362204722" footer="1.2598425196850394"/>
  <pageSetup paperSize="5" scale="97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54"/>
  <sheetViews>
    <sheetView view="pageBreakPreview" topLeftCell="A4" zoomScale="60" zoomScaleNormal="100" workbookViewId="0">
      <selection activeCell="G30" sqref="G30"/>
    </sheetView>
  </sheetViews>
  <sheetFormatPr defaultRowHeight="12.75" x14ac:dyDescent="0.2"/>
  <cols>
    <col min="1" max="1" width="10.140625" customWidth="1"/>
    <col min="2" max="2" width="21.7109375" customWidth="1"/>
    <col min="3" max="3" width="11.7109375" customWidth="1"/>
    <col min="4" max="5" width="0.140625" hidden="1" customWidth="1"/>
    <col min="6" max="6" width="11.7109375" customWidth="1"/>
    <col min="7" max="7" width="17.42578125" customWidth="1"/>
    <col min="8" max="9" width="3.7109375" customWidth="1"/>
    <col min="10" max="10" width="23.5703125" customWidth="1"/>
    <col min="11" max="11" width="10.7109375" customWidth="1"/>
    <col min="12" max="12" width="0.5703125" customWidth="1"/>
    <col min="13" max="13" width="3.7109375" customWidth="1"/>
    <col min="14" max="14" width="23.5703125" customWidth="1"/>
    <col min="15" max="15" width="10.7109375" customWidth="1"/>
    <col min="16" max="16" width="17" customWidth="1"/>
    <col min="17" max="17" width="11.28515625" bestFit="1" customWidth="1"/>
    <col min="257" max="257" width="10.140625" customWidth="1"/>
    <col min="258" max="258" width="21.7109375" customWidth="1"/>
    <col min="259" max="259" width="11.7109375" customWidth="1"/>
    <col min="260" max="261" width="0" hidden="1" customWidth="1"/>
    <col min="262" max="262" width="11.7109375" customWidth="1"/>
    <col min="263" max="263" width="17.42578125" customWidth="1"/>
    <col min="264" max="265" width="3.7109375" customWidth="1"/>
    <col min="266" max="266" width="23.5703125" customWidth="1"/>
    <col min="267" max="267" width="10.7109375" customWidth="1"/>
    <col min="268" max="268" width="0.5703125" customWidth="1"/>
    <col min="269" max="269" width="3.7109375" customWidth="1"/>
    <col min="270" max="270" width="23.5703125" customWidth="1"/>
    <col min="271" max="271" width="10.7109375" customWidth="1"/>
    <col min="272" max="272" width="17" customWidth="1"/>
    <col min="273" max="273" width="11.28515625" bestFit="1" customWidth="1"/>
    <col min="513" max="513" width="10.140625" customWidth="1"/>
    <col min="514" max="514" width="21.7109375" customWidth="1"/>
    <col min="515" max="515" width="11.7109375" customWidth="1"/>
    <col min="516" max="517" width="0" hidden="1" customWidth="1"/>
    <col min="518" max="518" width="11.7109375" customWidth="1"/>
    <col min="519" max="519" width="17.42578125" customWidth="1"/>
    <col min="520" max="521" width="3.7109375" customWidth="1"/>
    <col min="522" max="522" width="23.5703125" customWidth="1"/>
    <col min="523" max="523" width="10.7109375" customWidth="1"/>
    <col min="524" max="524" width="0.5703125" customWidth="1"/>
    <col min="525" max="525" width="3.7109375" customWidth="1"/>
    <col min="526" max="526" width="23.5703125" customWidth="1"/>
    <col min="527" max="527" width="10.7109375" customWidth="1"/>
    <col min="528" max="528" width="17" customWidth="1"/>
    <col min="529" max="529" width="11.28515625" bestFit="1" customWidth="1"/>
    <col min="769" max="769" width="10.140625" customWidth="1"/>
    <col min="770" max="770" width="21.7109375" customWidth="1"/>
    <col min="771" max="771" width="11.7109375" customWidth="1"/>
    <col min="772" max="773" width="0" hidden="1" customWidth="1"/>
    <col min="774" max="774" width="11.7109375" customWidth="1"/>
    <col min="775" max="775" width="17.42578125" customWidth="1"/>
    <col min="776" max="777" width="3.7109375" customWidth="1"/>
    <col min="778" max="778" width="23.5703125" customWidth="1"/>
    <col min="779" max="779" width="10.7109375" customWidth="1"/>
    <col min="780" max="780" width="0.5703125" customWidth="1"/>
    <col min="781" max="781" width="3.7109375" customWidth="1"/>
    <col min="782" max="782" width="23.5703125" customWidth="1"/>
    <col min="783" max="783" width="10.7109375" customWidth="1"/>
    <col min="784" max="784" width="17" customWidth="1"/>
    <col min="785" max="785" width="11.28515625" bestFit="1" customWidth="1"/>
    <col min="1025" max="1025" width="10.140625" customWidth="1"/>
    <col min="1026" max="1026" width="21.7109375" customWidth="1"/>
    <col min="1027" max="1027" width="11.7109375" customWidth="1"/>
    <col min="1028" max="1029" width="0" hidden="1" customWidth="1"/>
    <col min="1030" max="1030" width="11.7109375" customWidth="1"/>
    <col min="1031" max="1031" width="17.42578125" customWidth="1"/>
    <col min="1032" max="1033" width="3.7109375" customWidth="1"/>
    <col min="1034" max="1034" width="23.5703125" customWidth="1"/>
    <col min="1035" max="1035" width="10.7109375" customWidth="1"/>
    <col min="1036" max="1036" width="0.5703125" customWidth="1"/>
    <col min="1037" max="1037" width="3.7109375" customWidth="1"/>
    <col min="1038" max="1038" width="23.5703125" customWidth="1"/>
    <col min="1039" max="1039" width="10.7109375" customWidth="1"/>
    <col min="1040" max="1040" width="17" customWidth="1"/>
    <col min="1041" max="1041" width="11.28515625" bestFit="1" customWidth="1"/>
    <col min="1281" max="1281" width="10.140625" customWidth="1"/>
    <col min="1282" max="1282" width="21.7109375" customWidth="1"/>
    <col min="1283" max="1283" width="11.7109375" customWidth="1"/>
    <col min="1284" max="1285" width="0" hidden="1" customWidth="1"/>
    <col min="1286" max="1286" width="11.7109375" customWidth="1"/>
    <col min="1287" max="1287" width="17.42578125" customWidth="1"/>
    <col min="1288" max="1289" width="3.7109375" customWidth="1"/>
    <col min="1290" max="1290" width="23.5703125" customWidth="1"/>
    <col min="1291" max="1291" width="10.7109375" customWidth="1"/>
    <col min="1292" max="1292" width="0.5703125" customWidth="1"/>
    <col min="1293" max="1293" width="3.7109375" customWidth="1"/>
    <col min="1294" max="1294" width="23.5703125" customWidth="1"/>
    <col min="1295" max="1295" width="10.7109375" customWidth="1"/>
    <col min="1296" max="1296" width="17" customWidth="1"/>
    <col min="1297" max="1297" width="11.28515625" bestFit="1" customWidth="1"/>
    <col min="1537" max="1537" width="10.140625" customWidth="1"/>
    <col min="1538" max="1538" width="21.7109375" customWidth="1"/>
    <col min="1539" max="1539" width="11.7109375" customWidth="1"/>
    <col min="1540" max="1541" width="0" hidden="1" customWidth="1"/>
    <col min="1542" max="1542" width="11.7109375" customWidth="1"/>
    <col min="1543" max="1543" width="17.42578125" customWidth="1"/>
    <col min="1544" max="1545" width="3.7109375" customWidth="1"/>
    <col min="1546" max="1546" width="23.5703125" customWidth="1"/>
    <col min="1547" max="1547" width="10.7109375" customWidth="1"/>
    <col min="1548" max="1548" width="0.5703125" customWidth="1"/>
    <col min="1549" max="1549" width="3.7109375" customWidth="1"/>
    <col min="1550" max="1550" width="23.5703125" customWidth="1"/>
    <col min="1551" max="1551" width="10.7109375" customWidth="1"/>
    <col min="1552" max="1552" width="17" customWidth="1"/>
    <col min="1553" max="1553" width="11.28515625" bestFit="1" customWidth="1"/>
    <col min="1793" max="1793" width="10.140625" customWidth="1"/>
    <col min="1794" max="1794" width="21.7109375" customWidth="1"/>
    <col min="1795" max="1795" width="11.7109375" customWidth="1"/>
    <col min="1796" max="1797" width="0" hidden="1" customWidth="1"/>
    <col min="1798" max="1798" width="11.7109375" customWidth="1"/>
    <col min="1799" max="1799" width="17.42578125" customWidth="1"/>
    <col min="1800" max="1801" width="3.7109375" customWidth="1"/>
    <col min="1802" max="1802" width="23.5703125" customWidth="1"/>
    <col min="1803" max="1803" width="10.7109375" customWidth="1"/>
    <col min="1804" max="1804" width="0.5703125" customWidth="1"/>
    <col min="1805" max="1805" width="3.7109375" customWidth="1"/>
    <col min="1806" max="1806" width="23.5703125" customWidth="1"/>
    <col min="1807" max="1807" width="10.7109375" customWidth="1"/>
    <col min="1808" max="1808" width="17" customWidth="1"/>
    <col min="1809" max="1809" width="11.28515625" bestFit="1" customWidth="1"/>
    <col min="2049" max="2049" width="10.140625" customWidth="1"/>
    <col min="2050" max="2050" width="21.7109375" customWidth="1"/>
    <col min="2051" max="2051" width="11.7109375" customWidth="1"/>
    <col min="2052" max="2053" width="0" hidden="1" customWidth="1"/>
    <col min="2054" max="2054" width="11.7109375" customWidth="1"/>
    <col min="2055" max="2055" width="17.42578125" customWidth="1"/>
    <col min="2056" max="2057" width="3.7109375" customWidth="1"/>
    <col min="2058" max="2058" width="23.5703125" customWidth="1"/>
    <col min="2059" max="2059" width="10.7109375" customWidth="1"/>
    <col min="2060" max="2060" width="0.5703125" customWidth="1"/>
    <col min="2061" max="2061" width="3.7109375" customWidth="1"/>
    <col min="2062" max="2062" width="23.5703125" customWidth="1"/>
    <col min="2063" max="2063" width="10.7109375" customWidth="1"/>
    <col min="2064" max="2064" width="17" customWidth="1"/>
    <col min="2065" max="2065" width="11.28515625" bestFit="1" customWidth="1"/>
    <col min="2305" max="2305" width="10.140625" customWidth="1"/>
    <col min="2306" max="2306" width="21.7109375" customWidth="1"/>
    <col min="2307" max="2307" width="11.7109375" customWidth="1"/>
    <col min="2308" max="2309" width="0" hidden="1" customWidth="1"/>
    <col min="2310" max="2310" width="11.7109375" customWidth="1"/>
    <col min="2311" max="2311" width="17.42578125" customWidth="1"/>
    <col min="2312" max="2313" width="3.7109375" customWidth="1"/>
    <col min="2314" max="2314" width="23.5703125" customWidth="1"/>
    <col min="2315" max="2315" width="10.7109375" customWidth="1"/>
    <col min="2316" max="2316" width="0.5703125" customWidth="1"/>
    <col min="2317" max="2317" width="3.7109375" customWidth="1"/>
    <col min="2318" max="2318" width="23.5703125" customWidth="1"/>
    <col min="2319" max="2319" width="10.7109375" customWidth="1"/>
    <col min="2320" max="2320" width="17" customWidth="1"/>
    <col min="2321" max="2321" width="11.28515625" bestFit="1" customWidth="1"/>
    <col min="2561" max="2561" width="10.140625" customWidth="1"/>
    <col min="2562" max="2562" width="21.7109375" customWidth="1"/>
    <col min="2563" max="2563" width="11.7109375" customWidth="1"/>
    <col min="2564" max="2565" width="0" hidden="1" customWidth="1"/>
    <col min="2566" max="2566" width="11.7109375" customWidth="1"/>
    <col min="2567" max="2567" width="17.42578125" customWidth="1"/>
    <col min="2568" max="2569" width="3.7109375" customWidth="1"/>
    <col min="2570" max="2570" width="23.5703125" customWidth="1"/>
    <col min="2571" max="2571" width="10.7109375" customWidth="1"/>
    <col min="2572" max="2572" width="0.5703125" customWidth="1"/>
    <col min="2573" max="2573" width="3.7109375" customWidth="1"/>
    <col min="2574" max="2574" width="23.5703125" customWidth="1"/>
    <col min="2575" max="2575" width="10.7109375" customWidth="1"/>
    <col min="2576" max="2576" width="17" customWidth="1"/>
    <col min="2577" max="2577" width="11.28515625" bestFit="1" customWidth="1"/>
    <col min="2817" max="2817" width="10.140625" customWidth="1"/>
    <col min="2818" max="2818" width="21.7109375" customWidth="1"/>
    <col min="2819" max="2819" width="11.7109375" customWidth="1"/>
    <col min="2820" max="2821" width="0" hidden="1" customWidth="1"/>
    <col min="2822" max="2822" width="11.7109375" customWidth="1"/>
    <col min="2823" max="2823" width="17.42578125" customWidth="1"/>
    <col min="2824" max="2825" width="3.7109375" customWidth="1"/>
    <col min="2826" max="2826" width="23.5703125" customWidth="1"/>
    <col min="2827" max="2827" width="10.7109375" customWidth="1"/>
    <col min="2828" max="2828" width="0.5703125" customWidth="1"/>
    <col min="2829" max="2829" width="3.7109375" customWidth="1"/>
    <col min="2830" max="2830" width="23.5703125" customWidth="1"/>
    <col min="2831" max="2831" width="10.7109375" customWidth="1"/>
    <col min="2832" max="2832" width="17" customWidth="1"/>
    <col min="2833" max="2833" width="11.28515625" bestFit="1" customWidth="1"/>
    <col min="3073" max="3073" width="10.140625" customWidth="1"/>
    <col min="3074" max="3074" width="21.7109375" customWidth="1"/>
    <col min="3075" max="3075" width="11.7109375" customWidth="1"/>
    <col min="3076" max="3077" width="0" hidden="1" customWidth="1"/>
    <col min="3078" max="3078" width="11.7109375" customWidth="1"/>
    <col min="3079" max="3079" width="17.42578125" customWidth="1"/>
    <col min="3080" max="3081" width="3.7109375" customWidth="1"/>
    <col min="3082" max="3082" width="23.5703125" customWidth="1"/>
    <col min="3083" max="3083" width="10.7109375" customWidth="1"/>
    <col min="3084" max="3084" width="0.5703125" customWidth="1"/>
    <col min="3085" max="3085" width="3.7109375" customWidth="1"/>
    <col min="3086" max="3086" width="23.5703125" customWidth="1"/>
    <col min="3087" max="3087" width="10.7109375" customWidth="1"/>
    <col min="3088" max="3088" width="17" customWidth="1"/>
    <col min="3089" max="3089" width="11.28515625" bestFit="1" customWidth="1"/>
    <col min="3329" max="3329" width="10.140625" customWidth="1"/>
    <col min="3330" max="3330" width="21.7109375" customWidth="1"/>
    <col min="3331" max="3331" width="11.7109375" customWidth="1"/>
    <col min="3332" max="3333" width="0" hidden="1" customWidth="1"/>
    <col min="3334" max="3334" width="11.7109375" customWidth="1"/>
    <col min="3335" max="3335" width="17.42578125" customWidth="1"/>
    <col min="3336" max="3337" width="3.7109375" customWidth="1"/>
    <col min="3338" max="3338" width="23.5703125" customWidth="1"/>
    <col min="3339" max="3339" width="10.7109375" customWidth="1"/>
    <col min="3340" max="3340" width="0.5703125" customWidth="1"/>
    <col min="3341" max="3341" width="3.7109375" customWidth="1"/>
    <col min="3342" max="3342" width="23.5703125" customWidth="1"/>
    <col min="3343" max="3343" width="10.7109375" customWidth="1"/>
    <col min="3344" max="3344" width="17" customWidth="1"/>
    <col min="3345" max="3345" width="11.28515625" bestFit="1" customWidth="1"/>
    <col min="3585" max="3585" width="10.140625" customWidth="1"/>
    <col min="3586" max="3586" width="21.7109375" customWidth="1"/>
    <col min="3587" max="3587" width="11.7109375" customWidth="1"/>
    <col min="3588" max="3589" width="0" hidden="1" customWidth="1"/>
    <col min="3590" max="3590" width="11.7109375" customWidth="1"/>
    <col min="3591" max="3591" width="17.42578125" customWidth="1"/>
    <col min="3592" max="3593" width="3.7109375" customWidth="1"/>
    <col min="3594" max="3594" width="23.5703125" customWidth="1"/>
    <col min="3595" max="3595" width="10.7109375" customWidth="1"/>
    <col min="3596" max="3596" width="0.5703125" customWidth="1"/>
    <col min="3597" max="3597" width="3.7109375" customWidth="1"/>
    <col min="3598" max="3598" width="23.5703125" customWidth="1"/>
    <col min="3599" max="3599" width="10.7109375" customWidth="1"/>
    <col min="3600" max="3600" width="17" customWidth="1"/>
    <col min="3601" max="3601" width="11.28515625" bestFit="1" customWidth="1"/>
    <col min="3841" max="3841" width="10.140625" customWidth="1"/>
    <col min="3842" max="3842" width="21.7109375" customWidth="1"/>
    <col min="3843" max="3843" width="11.7109375" customWidth="1"/>
    <col min="3844" max="3845" width="0" hidden="1" customWidth="1"/>
    <col min="3846" max="3846" width="11.7109375" customWidth="1"/>
    <col min="3847" max="3847" width="17.42578125" customWidth="1"/>
    <col min="3848" max="3849" width="3.7109375" customWidth="1"/>
    <col min="3850" max="3850" width="23.5703125" customWidth="1"/>
    <col min="3851" max="3851" width="10.7109375" customWidth="1"/>
    <col min="3852" max="3852" width="0.5703125" customWidth="1"/>
    <col min="3853" max="3853" width="3.7109375" customWidth="1"/>
    <col min="3854" max="3854" width="23.5703125" customWidth="1"/>
    <col min="3855" max="3855" width="10.7109375" customWidth="1"/>
    <col min="3856" max="3856" width="17" customWidth="1"/>
    <col min="3857" max="3857" width="11.28515625" bestFit="1" customWidth="1"/>
    <col min="4097" max="4097" width="10.140625" customWidth="1"/>
    <col min="4098" max="4098" width="21.7109375" customWidth="1"/>
    <col min="4099" max="4099" width="11.7109375" customWidth="1"/>
    <col min="4100" max="4101" width="0" hidden="1" customWidth="1"/>
    <col min="4102" max="4102" width="11.7109375" customWidth="1"/>
    <col min="4103" max="4103" width="17.42578125" customWidth="1"/>
    <col min="4104" max="4105" width="3.7109375" customWidth="1"/>
    <col min="4106" max="4106" width="23.5703125" customWidth="1"/>
    <col min="4107" max="4107" width="10.7109375" customWidth="1"/>
    <col min="4108" max="4108" width="0.5703125" customWidth="1"/>
    <col min="4109" max="4109" width="3.7109375" customWidth="1"/>
    <col min="4110" max="4110" width="23.5703125" customWidth="1"/>
    <col min="4111" max="4111" width="10.7109375" customWidth="1"/>
    <col min="4112" max="4112" width="17" customWidth="1"/>
    <col min="4113" max="4113" width="11.28515625" bestFit="1" customWidth="1"/>
    <col min="4353" max="4353" width="10.140625" customWidth="1"/>
    <col min="4354" max="4354" width="21.7109375" customWidth="1"/>
    <col min="4355" max="4355" width="11.7109375" customWidth="1"/>
    <col min="4356" max="4357" width="0" hidden="1" customWidth="1"/>
    <col min="4358" max="4358" width="11.7109375" customWidth="1"/>
    <col min="4359" max="4359" width="17.42578125" customWidth="1"/>
    <col min="4360" max="4361" width="3.7109375" customWidth="1"/>
    <col min="4362" max="4362" width="23.5703125" customWidth="1"/>
    <col min="4363" max="4363" width="10.7109375" customWidth="1"/>
    <col min="4364" max="4364" width="0.5703125" customWidth="1"/>
    <col min="4365" max="4365" width="3.7109375" customWidth="1"/>
    <col min="4366" max="4366" width="23.5703125" customWidth="1"/>
    <col min="4367" max="4367" width="10.7109375" customWidth="1"/>
    <col min="4368" max="4368" width="17" customWidth="1"/>
    <col min="4369" max="4369" width="11.28515625" bestFit="1" customWidth="1"/>
    <col min="4609" max="4609" width="10.140625" customWidth="1"/>
    <col min="4610" max="4610" width="21.7109375" customWidth="1"/>
    <col min="4611" max="4611" width="11.7109375" customWidth="1"/>
    <col min="4612" max="4613" width="0" hidden="1" customWidth="1"/>
    <col min="4614" max="4614" width="11.7109375" customWidth="1"/>
    <col min="4615" max="4615" width="17.42578125" customWidth="1"/>
    <col min="4616" max="4617" width="3.7109375" customWidth="1"/>
    <col min="4618" max="4618" width="23.5703125" customWidth="1"/>
    <col min="4619" max="4619" width="10.7109375" customWidth="1"/>
    <col min="4620" max="4620" width="0.5703125" customWidth="1"/>
    <col min="4621" max="4621" width="3.7109375" customWidth="1"/>
    <col min="4622" max="4622" width="23.5703125" customWidth="1"/>
    <col min="4623" max="4623" width="10.7109375" customWidth="1"/>
    <col min="4624" max="4624" width="17" customWidth="1"/>
    <col min="4625" max="4625" width="11.28515625" bestFit="1" customWidth="1"/>
    <col min="4865" max="4865" width="10.140625" customWidth="1"/>
    <col min="4866" max="4866" width="21.7109375" customWidth="1"/>
    <col min="4867" max="4867" width="11.7109375" customWidth="1"/>
    <col min="4868" max="4869" width="0" hidden="1" customWidth="1"/>
    <col min="4870" max="4870" width="11.7109375" customWidth="1"/>
    <col min="4871" max="4871" width="17.42578125" customWidth="1"/>
    <col min="4872" max="4873" width="3.7109375" customWidth="1"/>
    <col min="4874" max="4874" width="23.5703125" customWidth="1"/>
    <col min="4875" max="4875" width="10.7109375" customWidth="1"/>
    <col min="4876" max="4876" width="0.5703125" customWidth="1"/>
    <col min="4877" max="4877" width="3.7109375" customWidth="1"/>
    <col min="4878" max="4878" width="23.5703125" customWidth="1"/>
    <col min="4879" max="4879" width="10.7109375" customWidth="1"/>
    <col min="4880" max="4880" width="17" customWidth="1"/>
    <col min="4881" max="4881" width="11.28515625" bestFit="1" customWidth="1"/>
    <col min="5121" max="5121" width="10.140625" customWidth="1"/>
    <col min="5122" max="5122" width="21.7109375" customWidth="1"/>
    <col min="5123" max="5123" width="11.7109375" customWidth="1"/>
    <col min="5124" max="5125" width="0" hidden="1" customWidth="1"/>
    <col min="5126" max="5126" width="11.7109375" customWidth="1"/>
    <col min="5127" max="5127" width="17.42578125" customWidth="1"/>
    <col min="5128" max="5129" width="3.7109375" customWidth="1"/>
    <col min="5130" max="5130" width="23.5703125" customWidth="1"/>
    <col min="5131" max="5131" width="10.7109375" customWidth="1"/>
    <col min="5132" max="5132" width="0.5703125" customWidth="1"/>
    <col min="5133" max="5133" width="3.7109375" customWidth="1"/>
    <col min="5134" max="5134" width="23.5703125" customWidth="1"/>
    <col min="5135" max="5135" width="10.7109375" customWidth="1"/>
    <col min="5136" max="5136" width="17" customWidth="1"/>
    <col min="5137" max="5137" width="11.28515625" bestFit="1" customWidth="1"/>
    <col min="5377" max="5377" width="10.140625" customWidth="1"/>
    <col min="5378" max="5378" width="21.7109375" customWidth="1"/>
    <col min="5379" max="5379" width="11.7109375" customWidth="1"/>
    <col min="5380" max="5381" width="0" hidden="1" customWidth="1"/>
    <col min="5382" max="5382" width="11.7109375" customWidth="1"/>
    <col min="5383" max="5383" width="17.42578125" customWidth="1"/>
    <col min="5384" max="5385" width="3.7109375" customWidth="1"/>
    <col min="5386" max="5386" width="23.5703125" customWidth="1"/>
    <col min="5387" max="5387" width="10.7109375" customWidth="1"/>
    <col min="5388" max="5388" width="0.5703125" customWidth="1"/>
    <col min="5389" max="5389" width="3.7109375" customWidth="1"/>
    <col min="5390" max="5390" width="23.5703125" customWidth="1"/>
    <col min="5391" max="5391" width="10.7109375" customWidth="1"/>
    <col min="5392" max="5392" width="17" customWidth="1"/>
    <col min="5393" max="5393" width="11.28515625" bestFit="1" customWidth="1"/>
    <col min="5633" max="5633" width="10.140625" customWidth="1"/>
    <col min="5634" max="5634" width="21.7109375" customWidth="1"/>
    <col min="5635" max="5635" width="11.7109375" customWidth="1"/>
    <col min="5636" max="5637" width="0" hidden="1" customWidth="1"/>
    <col min="5638" max="5638" width="11.7109375" customWidth="1"/>
    <col min="5639" max="5639" width="17.42578125" customWidth="1"/>
    <col min="5640" max="5641" width="3.7109375" customWidth="1"/>
    <col min="5642" max="5642" width="23.5703125" customWidth="1"/>
    <col min="5643" max="5643" width="10.7109375" customWidth="1"/>
    <col min="5644" max="5644" width="0.5703125" customWidth="1"/>
    <col min="5645" max="5645" width="3.7109375" customWidth="1"/>
    <col min="5646" max="5646" width="23.5703125" customWidth="1"/>
    <col min="5647" max="5647" width="10.7109375" customWidth="1"/>
    <col min="5648" max="5648" width="17" customWidth="1"/>
    <col min="5649" max="5649" width="11.28515625" bestFit="1" customWidth="1"/>
    <col min="5889" max="5889" width="10.140625" customWidth="1"/>
    <col min="5890" max="5890" width="21.7109375" customWidth="1"/>
    <col min="5891" max="5891" width="11.7109375" customWidth="1"/>
    <col min="5892" max="5893" width="0" hidden="1" customWidth="1"/>
    <col min="5894" max="5894" width="11.7109375" customWidth="1"/>
    <col min="5895" max="5895" width="17.42578125" customWidth="1"/>
    <col min="5896" max="5897" width="3.7109375" customWidth="1"/>
    <col min="5898" max="5898" width="23.5703125" customWidth="1"/>
    <col min="5899" max="5899" width="10.7109375" customWidth="1"/>
    <col min="5900" max="5900" width="0.5703125" customWidth="1"/>
    <col min="5901" max="5901" width="3.7109375" customWidth="1"/>
    <col min="5902" max="5902" width="23.5703125" customWidth="1"/>
    <col min="5903" max="5903" width="10.7109375" customWidth="1"/>
    <col min="5904" max="5904" width="17" customWidth="1"/>
    <col min="5905" max="5905" width="11.28515625" bestFit="1" customWidth="1"/>
    <col min="6145" max="6145" width="10.140625" customWidth="1"/>
    <col min="6146" max="6146" width="21.7109375" customWidth="1"/>
    <col min="6147" max="6147" width="11.7109375" customWidth="1"/>
    <col min="6148" max="6149" width="0" hidden="1" customWidth="1"/>
    <col min="6150" max="6150" width="11.7109375" customWidth="1"/>
    <col min="6151" max="6151" width="17.42578125" customWidth="1"/>
    <col min="6152" max="6153" width="3.7109375" customWidth="1"/>
    <col min="6154" max="6154" width="23.5703125" customWidth="1"/>
    <col min="6155" max="6155" width="10.7109375" customWidth="1"/>
    <col min="6156" max="6156" width="0.5703125" customWidth="1"/>
    <col min="6157" max="6157" width="3.7109375" customWidth="1"/>
    <col min="6158" max="6158" width="23.5703125" customWidth="1"/>
    <col min="6159" max="6159" width="10.7109375" customWidth="1"/>
    <col min="6160" max="6160" width="17" customWidth="1"/>
    <col min="6161" max="6161" width="11.28515625" bestFit="1" customWidth="1"/>
    <col min="6401" max="6401" width="10.140625" customWidth="1"/>
    <col min="6402" max="6402" width="21.7109375" customWidth="1"/>
    <col min="6403" max="6403" width="11.7109375" customWidth="1"/>
    <col min="6404" max="6405" width="0" hidden="1" customWidth="1"/>
    <col min="6406" max="6406" width="11.7109375" customWidth="1"/>
    <col min="6407" max="6407" width="17.42578125" customWidth="1"/>
    <col min="6408" max="6409" width="3.7109375" customWidth="1"/>
    <col min="6410" max="6410" width="23.5703125" customWidth="1"/>
    <col min="6411" max="6411" width="10.7109375" customWidth="1"/>
    <col min="6412" max="6412" width="0.5703125" customWidth="1"/>
    <col min="6413" max="6413" width="3.7109375" customWidth="1"/>
    <col min="6414" max="6414" width="23.5703125" customWidth="1"/>
    <col min="6415" max="6415" width="10.7109375" customWidth="1"/>
    <col min="6416" max="6416" width="17" customWidth="1"/>
    <col min="6417" max="6417" width="11.28515625" bestFit="1" customWidth="1"/>
    <col min="6657" max="6657" width="10.140625" customWidth="1"/>
    <col min="6658" max="6658" width="21.7109375" customWidth="1"/>
    <col min="6659" max="6659" width="11.7109375" customWidth="1"/>
    <col min="6660" max="6661" width="0" hidden="1" customWidth="1"/>
    <col min="6662" max="6662" width="11.7109375" customWidth="1"/>
    <col min="6663" max="6663" width="17.42578125" customWidth="1"/>
    <col min="6664" max="6665" width="3.7109375" customWidth="1"/>
    <col min="6666" max="6666" width="23.5703125" customWidth="1"/>
    <col min="6667" max="6667" width="10.7109375" customWidth="1"/>
    <col min="6668" max="6668" width="0.5703125" customWidth="1"/>
    <col min="6669" max="6669" width="3.7109375" customWidth="1"/>
    <col min="6670" max="6670" width="23.5703125" customWidth="1"/>
    <col min="6671" max="6671" width="10.7109375" customWidth="1"/>
    <col min="6672" max="6672" width="17" customWidth="1"/>
    <col min="6673" max="6673" width="11.28515625" bestFit="1" customWidth="1"/>
    <col min="6913" max="6913" width="10.140625" customWidth="1"/>
    <col min="6914" max="6914" width="21.7109375" customWidth="1"/>
    <col min="6915" max="6915" width="11.7109375" customWidth="1"/>
    <col min="6916" max="6917" width="0" hidden="1" customWidth="1"/>
    <col min="6918" max="6918" width="11.7109375" customWidth="1"/>
    <col min="6919" max="6919" width="17.42578125" customWidth="1"/>
    <col min="6920" max="6921" width="3.7109375" customWidth="1"/>
    <col min="6922" max="6922" width="23.5703125" customWidth="1"/>
    <col min="6923" max="6923" width="10.7109375" customWidth="1"/>
    <col min="6924" max="6924" width="0.5703125" customWidth="1"/>
    <col min="6925" max="6925" width="3.7109375" customWidth="1"/>
    <col min="6926" max="6926" width="23.5703125" customWidth="1"/>
    <col min="6927" max="6927" width="10.7109375" customWidth="1"/>
    <col min="6928" max="6928" width="17" customWidth="1"/>
    <col min="6929" max="6929" width="11.28515625" bestFit="1" customWidth="1"/>
    <col min="7169" max="7169" width="10.140625" customWidth="1"/>
    <col min="7170" max="7170" width="21.7109375" customWidth="1"/>
    <col min="7171" max="7171" width="11.7109375" customWidth="1"/>
    <col min="7172" max="7173" width="0" hidden="1" customWidth="1"/>
    <col min="7174" max="7174" width="11.7109375" customWidth="1"/>
    <col min="7175" max="7175" width="17.42578125" customWidth="1"/>
    <col min="7176" max="7177" width="3.7109375" customWidth="1"/>
    <col min="7178" max="7178" width="23.5703125" customWidth="1"/>
    <col min="7179" max="7179" width="10.7109375" customWidth="1"/>
    <col min="7180" max="7180" width="0.5703125" customWidth="1"/>
    <col min="7181" max="7181" width="3.7109375" customWidth="1"/>
    <col min="7182" max="7182" width="23.5703125" customWidth="1"/>
    <col min="7183" max="7183" width="10.7109375" customWidth="1"/>
    <col min="7184" max="7184" width="17" customWidth="1"/>
    <col min="7185" max="7185" width="11.28515625" bestFit="1" customWidth="1"/>
    <col min="7425" max="7425" width="10.140625" customWidth="1"/>
    <col min="7426" max="7426" width="21.7109375" customWidth="1"/>
    <col min="7427" max="7427" width="11.7109375" customWidth="1"/>
    <col min="7428" max="7429" width="0" hidden="1" customWidth="1"/>
    <col min="7430" max="7430" width="11.7109375" customWidth="1"/>
    <col min="7431" max="7431" width="17.42578125" customWidth="1"/>
    <col min="7432" max="7433" width="3.7109375" customWidth="1"/>
    <col min="7434" max="7434" width="23.5703125" customWidth="1"/>
    <col min="7435" max="7435" width="10.7109375" customWidth="1"/>
    <col min="7436" max="7436" width="0.5703125" customWidth="1"/>
    <col min="7437" max="7437" width="3.7109375" customWidth="1"/>
    <col min="7438" max="7438" width="23.5703125" customWidth="1"/>
    <col min="7439" max="7439" width="10.7109375" customWidth="1"/>
    <col min="7440" max="7440" width="17" customWidth="1"/>
    <col min="7441" max="7441" width="11.28515625" bestFit="1" customWidth="1"/>
    <col min="7681" max="7681" width="10.140625" customWidth="1"/>
    <col min="7682" max="7682" width="21.7109375" customWidth="1"/>
    <col min="7683" max="7683" width="11.7109375" customWidth="1"/>
    <col min="7684" max="7685" width="0" hidden="1" customWidth="1"/>
    <col min="7686" max="7686" width="11.7109375" customWidth="1"/>
    <col min="7687" max="7687" width="17.42578125" customWidth="1"/>
    <col min="7688" max="7689" width="3.7109375" customWidth="1"/>
    <col min="7690" max="7690" width="23.5703125" customWidth="1"/>
    <col min="7691" max="7691" width="10.7109375" customWidth="1"/>
    <col min="7692" max="7692" width="0.5703125" customWidth="1"/>
    <col min="7693" max="7693" width="3.7109375" customWidth="1"/>
    <col min="7694" max="7694" width="23.5703125" customWidth="1"/>
    <col min="7695" max="7695" width="10.7109375" customWidth="1"/>
    <col min="7696" max="7696" width="17" customWidth="1"/>
    <col min="7697" max="7697" width="11.28515625" bestFit="1" customWidth="1"/>
    <col min="7937" max="7937" width="10.140625" customWidth="1"/>
    <col min="7938" max="7938" width="21.7109375" customWidth="1"/>
    <col min="7939" max="7939" width="11.7109375" customWidth="1"/>
    <col min="7940" max="7941" width="0" hidden="1" customWidth="1"/>
    <col min="7942" max="7942" width="11.7109375" customWidth="1"/>
    <col min="7943" max="7943" width="17.42578125" customWidth="1"/>
    <col min="7944" max="7945" width="3.7109375" customWidth="1"/>
    <col min="7946" max="7946" width="23.5703125" customWidth="1"/>
    <col min="7947" max="7947" width="10.7109375" customWidth="1"/>
    <col min="7948" max="7948" width="0.5703125" customWidth="1"/>
    <col min="7949" max="7949" width="3.7109375" customWidth="1"/>
    <col min="7950" max="7950" width="23.5703125" customWidth="1"/>
    <col min="7951" max="7951" width="10.7109375" customWidth="1"/>
    <col min="7952" max="7952" width="17" customWidth="1"/>
    <col min="7953" max="7953" width="11.28515625" bestFit="1" customWidth="1"/>
    <col min="8193" max="8193" width="10.140625" customWidth="1"/>
    <col min="8194" max="8194" width="21.7109375" customWidth="1"/>
    <col min="8195" max="8195" width="11.7109375" customWidth="1"/>
    <col min="8196" max="8197" width="0" hidden="1" customWidth="1"/>
    <col min="8198" max="8198" width="11.7109375" customWidth="1"/>
    <col min="8199" max="8199" width="17.42578125" customWidth="1"/>
    <col min="8200" max="8201" width="3.7109375" customWidth="1"/>
    <col min="8202" max="8202" width="23.5703125" customWidth="1"/>
    <col min="8203" max="8203" width="10.7109375" customWidth="1"/>
    <col min="8204" max="8204" width="0.5703125" customWidth="1"/>
    <col min="8205" max="8205" width="3.7109375" customWidth="1"/>
    <col min="8206" max="8206" width="23.5703125" customWidth="1"/>
    <col min="8207" max="8207" width="10.7109375" customWidth="1"/>
    <col min="8208" max="8208" width="17" customWidth="1"/>
    <col min="8209" max="8209" width="11.28515625" bestFit="1" customWidth="1"/>
    <col min="8449" max="8449" width="10.140625" customWidth="1"/>
    <col min="8450" max="8450" width="21.7109375" customWidth="1"/>
    <col min="8451" max="8451" width="11.7109375" customWidth="1"/>
    <col min="8452" max="8453" width="0" hidden="1" customWidth="1"/>
    <col min="8454" max="8454" width="11.7109375" customWidth="1"/>
    <col min="8455" max="8455" width="17.42578125" customWidth="1"/>
    <col min="8456" max="8457" width="3.7109375" customWidth="1"/>
    <col min="8458" max="8458" width="23.5703125" customWidth="1"/>
    <col min="8459" max="8459" width="10.7109375" customWidth="1"/>
    <col min="8460" max="8460" width="0.5703125" customWidth="1"/>
    <col min="8461" max="8461" width="3.7109375" customWidth="1"/>
    <col min="8462" max="8462" width="23.5703125" customWidth="1"/>
    <col min="8463" max="8463" width="10.7109375" customWidth="1"/>
    <col min="8464" max="8464" width="17" customWidth="1"/>
    <col min="8465" max="8465" width="11.28515625" bestFit="1" customWidth="1"/>
    <col min="8705" max="8705" width="10.140625" customWidth="1"/>
    <col min="8706" max="8706" width="21.7109375" customWidth="1"/>
    <col min="8707" max="8707" width="11.7109375" customWidth="1"/>
    <col min="8708" max="8709" width="0" hidden="1" customWidth="1"/>
    <col min="8710" max="8710" width="11.7109375" customWidth="1"/>
    <col min="8711" max="8711" width="17.42578125" customWidth="1"/>
    <col min="8712" max="8713" width="3.7109375" customWidth="1"/>
    <col min="8714" max="8714" width="23.5703125" customWidth="1"/>
    <col min="8715" max="8715" width="10.7109375" customWidth="1"/>
    <col min="8716" max="8716" width="0.5703125" customWidth="1"/>
    <col min="8717" max="8717" width="3.7109375" customWidth="1"/>
    <col min="8718" max="8718" width="23.5703125" customWidth="1"/>
    <col min="8719" max="8719" width="10.7109375" customWidth="1"/>
    <col min="8720" max="8720" width="17" customWidth="1"/>
    <col min="8721" max="8721" width="11.28515625" bestFit="1" customWidth="1"/>
    <col min="8961" max="8961" width="10.140625" customWidth="1"/>
    <col min="8962" max="8962" width="21.7109375" customWidth="1"/>
    <col min="8963" max="8963" width="11.7109375" customWidth="1"/>
    <col min="8964" max="8965" width="0" hidden="1" customWidth="1"/>
    <col min="8966" max="8966" width="11.7109375" customWidth="1"/>
    <col min="8967" max="8967" width="17.42578125" customWidth="1"/>
    <col min="8968" max="8969" width="3.7109375" customWidth="1"/>
    <col min="8970" max="8970" width="23.5703125" customWidth="1"/>
    <col min="8971" max="8971" width="10.7109375" customWidth="1"/>
    <col min="8972" max="8972" width="0.5703125" customWidth="1"/>
    <col min="8973" max="8973" width="3.7109375" customWidth="1"/>
    <col min="8974" max="8974" width="23.5703125" customWidth="1"/>
    <col min="8975" max="8975" width="10.7109375" customWidth="1"/>
    <col min="8976" max="8976" width="17" customWidth="1"/>
    <col min="8977" max="8977" width="11.28515625" bestFit="1" customWidth="1"/>
    <col min="9217" max="9217" width="10.140625" customWidth="1"/>
    <col min="9218" max="9218" width="21.7109375" customWidth="1"/>
    <col min="9219" max="9219" width="11.7109375" customWidth="1"/>
    <col min="9220" max="9221" width="0" hidden="1" customWidth="1"/>
    <col min="9222" max="9222" width="11.7109375" customWidth="1"/>
    <col min="9223" max="9223" width="17.42578125" customWidth="1"/>
    <col min="9224" max="9225" width="3.7109375" customWidth="1"/>
    <col min="9226" max="9226" width="23.5703125" customWidth="1"/>
    <col min="9227" max="9227" width="10.7109375" customWidth="1"/>
    <col min="9228" max="9228" width="0.5703125" customWidth="1"/>
    <col min="9229" max="9229" width="3.7109375" customWidth="1"/>
    <col min="9230" max="9230" width="23.5703125" customWidth="1"/>
    <col min="9231" max="9231" width="10.7109375" customWidth="1"/>
    <col min="9232" max="9232" width="17" customWidth="1"/>
    <col min="9233" max="9233" width="11.28515625" bestFit="1" customWidth="1"/>
    <col min="9473" max="9473" width="10.140625" customWidth="1"/>
    <col min="9474" max="9474" width="21.7109375" customWidth="1"/>
    <col min="9475" max="9475" width="11.7109375" customWidth="1"/>
    <col min="9476" max="9477" width="0" hidden="1" customWidth="1"/>
    <col min="9478" max="9478" width="11.7109375" customWidth="1"/>
    <col min="9479" max="9479" width="17.42578125" customWidth="1"/>
    <col min="9480" max="9481" width="3.7109375" customWidth="1"/>
    <col min="9482" max="9482" width="23.5703125" customWidth="1"/>
    <col min="9483" max="9483" width="10.7109375" customWidth="1"/>
    <col min="9484" max="9484" width="0.5703125" customWidth="1"/>
    <col min="9485" max="9485" width="3.7109375" customWidth="1"/>
    <col min="9486" max="9486" width="23.5703125" customWidth="1"/>
    <col min="9487" max="9487" width="10.7109375" customWidth="1"/>
    <col min="9488" max="9488" width="17" customWidth="1"/>
    <col min="9489" max="9489" width="11.28515625" bestFit="1" customWidth="1"/>
    <col min="9729" max="9729" width="10.140625" customWidth="1"/>
    <col min="9730" max="9730" width="21.7109375" customWidth="1"/>
    <col min="9731" max="9731" width="11.7109375" customWidth="1"/>
    <col min="9732" max="9733" width="0" hidden="1" customWidth="1"/>
    <col min="9734" max="9734" width="11.7109375" customWidth="1"/>
    <col min="9735" max="9735" width="17.42578125" customWidth="1"/>
    <col min="9736" max="9737" width="3.7109375" customWidth="1"/>
    <col min="9738" max="9738" width="23.5703125" customWidth="1"/>
    <col min="9739" max="9739" width="10.7109375" customWidth="1"/>
    <col min="9740" max="9740" width="0.5703125" customWidth="1"/>
    <col min="9741" max="9741" width="3.7109375" customWidth="1"/>
    <col min="9742" max="9742" width="23.5703125" customWidth="1"/>
    <col min="9743" max="9743" width="10.7109375" customWidth="1"/>
    <col min="9744" max="9744" width="17" customWidth="1"/>
    <col min="9745" max="9745" width="11.28515625" bestFit="1" customWidth="1"/>
    <col min="9985" max="9985" width="10.140625" customWidth="1"/>
    <col min="9986" max="9986" width="21.7109375" customWidth="1"/>
    <col min="9987" max="9987" width="11.7109375" customWidth="1"/>
    <col min="9988" max="9989" width="0" hidden="1" customWidth="1"/>
    <col min="9990" max="9990" width="11.7109375" customWidth="1"/>
    <col min="9991" max="9991" width="17.42578125" customWidth="1"/>
    <col min="9992" max="9993" width="3.7109375" customWidth="1"/>
    <col min="9994" max="9994" width="23.5703125" customWidth="1"/>
    <col min="9995" max="9995" width="10.7109375" customWidth="1"/>
    <col min="9996" max="9996" width="0.5703125" customWidth="1"/>
    <col min="9997" max="9997" width="3.7109375" customWidth="1"/>
    <col min="9998" max="9998" width="23.5703125" customWidth="1"/>
    <col min="9999" max="9999" width="10.7109375" customWidth="1"/>
    <col min="10000" max="10000" width="17" customWidth="1"/>
    <col min="10001" max="10001" width="11.28515625" bestFit="1" customWidth="1"/>
    <col min="10241" max="10241" width="10.140625" customWidth="1"/>
    <col min="10242" max="10242" width="21.7109375" customWidth="1"/>
    <col min="10243" max="10243" width="11.7109375" customWidth="1"/>
    <col min="10244" max="10245" width="0" hidden="1" customWidth="1"/>
    <col min="10246" max="10246" width="11.7109375" customWidth="1"/>
    <col min="10247" max="10247" width="17.42578125" customWidth="1"/>
    <col min="10248" max="10249" width="3.7109375" customWidth="1"/>
    <col min="10250" max="10250" width="23.5703125" customWidth="1"/>
    <col min="10251" max="10251" width="10.7109375" customWidth="1"/>
    <col min="10252" max="10252" width="0.5703125" customWidth="1"/>
    <col min="10253" max="10253" width="3.7109375" customWidth="1"/>
    <col min="10254" max="10254" width="23.5703125" customWidth="1"/>
    <col min="10255" max="10255" width="10.7109375" customWidth="1"/>
    <col min="10256" max="10256" width="17" customWidth="1"/>
    <col min="10257" max="10257" width="11.28515625" bestFit="1" customWidth="1"/>
    <col min="10497" max="10497" width="10.140625" customWidth="1"/>
    <col min="10498" max="10498" width="21.7109375" customWidth="1"/>
    <col min="10499" max="10499" width="11.7109375" customWidth="1"/>
    <col min="10500" max="10501" width="0" hidden="1" customWidth="1"/>
    <col min="10502" max="10502" width="11.7109375" customWidth="1"/>
    <col min="10503" max="10503" width="17.42578125" customWidth="1"/>
    <col min="10504" max="10505" width="3.7109375" customWidth="1"/>
    <col min="10506" max="10506" width="23.5703125" customWidth="1"/>
    <col min="10507" max="10507" width="10.7109375" customWidth="1"/>
    <col min="10508" max="10508" width="0.5703125" customWidth="1"/>
    <col min="10509" max="10509" width="3.7109375" customWidth="1"/>
    <col min="10510" max="10510" width="23.5703125" customWidth="1"/>
    <col min="10511" max="10511" width="10.7109375" customWidth="1"/>
    <col min="10512" max="10512" width="17" customWidth="1"/>
    <col min="10513" max="10513" width="11.28515625" bestFit="1" customWidth="1"/>
    <col min="10753" max="10753" width="10.140625" customWidth="1"/>
    <col min="10754" max="10754" width="21.7109375" customWidth="1"/>
    <col min="10755" max="10755" width="11.7109375" customWidth="1"/>
    <col min="10756" max="10757" width="0" hidden="1" customWidth="1"/>
    <col min="10758" max="10758" width="11.7109375" customWidth="1"/>
    <col min="10759" max="10759" width="17.42578125" customWidth="1"/>
    <col min="10760" max="10761" width="3.7109375" customWidth="1"/>
    <col min="10762" max="10762" width="23.5703125" customWidth="1"/>
    <col min="10763" max="10763" width="10.7109375" customWidth="1"/>
    <col min="10764" max="10764" width="0.5703125" customWidth="1"/>
    <col min="10765" max="10765" width="3.7109375" customWidth="1"/>
    <col min="10766" max="10766" width="23.5703125" customWidth="1"/>
    <col min="10767" max="10767" width="10.7109375" customWidth="1"/>
    <col min="10768" max="10768" width="17" customWidth="1"/>
    <col min="10769" max="10769" width="11.28515625" bestFit="1" customWidth="1"/>
    <col min="11009" max="11009" width="10.140625" customWidth="1"/>
    <col min="11010" max="11010" width="21.7109375" customWidth="1"/>
    <col min="11011" max="11011" width="11.7109375" customWidth="1"/>
    <col min="11012" max="11013" width="0" hidden="1" customWidth="1"/>
    <col min="11014" max="11014" width="11.7109375" customWidth="1"/>
    <col min="11015" max="11015" width="17.42578125" customWidth="1"/>
    <col min="11016" max="11017" width="3.7109375" customWidth="1"/>
    <col min="11018" max="11018" width="23.5703125" customWidth="1"/>
    <col min="11019" max="11019" width="10.7109375" customWidth="1"/>
    <col min="11020" max="11020" width="0.5703125" customWidth="1"/>
    <col min="11021" max="11021" width="3.7109375" customWidth="1"/>
    <col min="11022" max="11022" width="23.5703125" customWidth="1"/>
    <col min="11023" max="11023" width="10.7109375" customWidth="1"/>
    <col min="11024" max="11024" width="17" customWidth="1"/>
    <col min="11025" max="11025" width="11.28515625" bestFit="1" customWidth="1"/>
    <col min="11265" max="11265" width="10.140625" customWidth="1"/>
    <col min="11266" max="11266" width="21.7109375" customWidth="1"/>
    <col min="11267" max="11267" width="11.7109375" customWidth="1"/>
    <col min="11268" max="11269" width="0" hidden="1" customWidth="1"/>
    <col min="11270" max="11270" width="11.7109375" customWidth="1"/>
    <col min="11271" max="11271" width="17.42578125" customWidth="1"/>
    <col min="11272" max="11273" width="3.7109375" customWidth="1"/>
    <col min="11274" max="11274" width="23.5703125" customWidth="1"/>
    <col min="11275" max="11275" width="10.7109375" customWidth="1"/>
    <col min="11276" max="11276" width="0.5703125" customWidth="1"/>
    <col min="11277" max="11277" width="3.7109375" customWidth="1"/>
    <col min="11278" max="11278" width="23.5703125" customWidth="1"/>
    <col min="11279" max="11279" width="10.7109375" customWidth="1"/>
    <col min="11280" max="11280" width="17" customWidth="1"/>
    <col min="11281" max="11281" width="11.28515625" bestFit="1" customWidth="1"/>
    <col min="11521" max="11521" width="10.140625" customWidth="1"/>
    <col min="11522" max="11522" width="21.7109375" customWidth="1"/>
    <col min="11523" max="11523" width="11.7109375" customWidth="1"/>
    <col min="11524" max="11525" width="0" hidden="1" customWidth="1"/>
    <col min="11526" max="11526" width="11.7109375" customWidth="1"/>
    <col min="11527" max="11527" width="17.42578125" customWidth="1"/>
    <col min="11528" max="11529" width="3.7109375" customWidth="1"/>
    <col min="11530" max="11530" width="23.5703125" customWidth="1"/>
    <col min="11531" max="11531" width="10.7109375" customWidth="1"/>
    <col min="11532" max="11532" width="0.5703125" customWidth="1"/>
    <col min="11533" max="11533" width="3.7109375" customWidth="1"/>
    <col min="11534" max="11534" width="23.5703125" customWidth="1"/>
    <col min="11535" max="11535" width="10.7109375" customWidth="1"/>
    <col min="11536" max="11536" width="17" customWidth="1"/>
    <col min="11537" max="11537" width="11.28515625" bestFit="1" customWidth="1"/>
    <col min="11777" max="11777" width="10.140625" customWidth="1"/>
    <col min="11778" max="11778" width="21.7109375" customWidth="1"/>
    <col min="11779" max="11779" width="11.7109375" customWidth="1"/>
    <col min="11780" max="11781" width="0" hidden="1" customWidth="1"/>
    <col min="11782" max="11782" width="11.7109375" customWidth="1"/>
    <col min="11783" max="11783" width="17.42578125" customWidth="1"/>
    <col min="11784" max="11785" width="3.7109375" customWidth="1"/>
    <col min="11786" max="11786" width="23.5703125" customWidth="1"/>
    <col min="11787" max="11787" width="10.7109375" customWidth="1"/>
    <col min="11788" max="11788" width="0.5703125" customWidth="1"/>
    <col min="11789" max="11789" width="3.7109375" customWidth="1"/>
    <col min="11790" max="11790" width="23.5703125" customWidth="1"/>
    <col min="11791" max="11791" width="10.7109375" customWidth="1"/>
    <col min="11792" max="11792" width="17" customWidth="1"/>
    <col min="11793" max="11793" width="11.28515625" bestFit="1" customWidth="1"/>
    <col min="12033" max="12033" width="10.140625" customWidth="1"/>
    <col min="12034" max="12034" width="21.7109375" customWidth="1"/>
    <col min="12035" max="12035" width="11.7109375" customWidth="1"/>
    <col min="12036" max="12037" width="0" hidden="1" customWidth="1"/>
    <col min="12038" max="12038" width="11.7109375" customWidth="1"/>
    <col min="12039" max="12039" width="17.42578125" customWidth="1"/>
    <col min="12040" max="12041" width="3.7109375" customWidth="1"/>
    <col min="12042" max="12042" width="23.5703125" customWidth="1"/>
    <col min="12043" max="12043" width="10.7109375" customWidth="1"/>
    <col min="12044" max="12044" width="0.5703125" customWidth="1"/>
    <col min="12045" max="12045" width="3.7109375" customWidth="1"/>
    <col min="12046" max="12046" width="23.5703125" customWidth="1"/>
    <col min="12047" max="12047" width="10.7109375" customWidth="1"/>
    <col min="12048" max="12048" width="17" customWidth="1"/>
    <col min="12049" max="12049" width="11.28515625" bestFit="1" customWidth="1"/>
    <col min="12289" max="12289" width="10.140625" customWidth="1"/>
    <col min="12290" max="12290" width="21.7109375" customWidth="1"/>
    <col min="12291" max="12291" width="11.7109375" customWidth="1"/>
    <col min="12292" max="12293" width="0" hidden="1" customWidth="1"/>
    <col min="12294" max="12294" width="11.7109375" customWidth="1"/>
    <col min="12295" max="12295" width="17.42578125" customWidth="1"/>
    <col min="12296" max="12297" width="3.7109375" customWidth="1"/>
    <col min="12298" max="12298" width="23.5703125" customWidth="1"/>
    <col min="12299" max="12299" width="10.7109375" customWidth="1"/>
    <col min="12300" max="12300" width="0.5703125" customWidth="1"/>
    <col min="12301" max="12301" width="3.7109375" customWidth="1"/>
    <col min="12302" max="12302" width="23.5703125" customWidth="1"/>
    <col min="12303" max="12303" width="10.7109375" customWidth="1"/>
    <col min="12304" max="12304" width="17" customWidth="1"/>
    <col min="12305" max="12305" width="11.28515625" bestFit="1" customWidth="1"/>
    <col min="12545" max="12545" width="10.140625" customWidth="1"/>
    <col min="12546" max="12546" width="21.7109375" customWidth="1"/>
    <col min="12547" max="12547" width="11.7109375" customWidth="1"/>
    <col min="12548" max="12549" width="0" hidden="1" customWidth="1"/>
    <col min="12550" max="12550" width="11.7109375" customWidth="1"/>
    <col min="12551" max="12551" width="17.42578125" customWidth="1"/>
    <col min="12552" max="12553" width="3.7109375" customWidth="1"/>
    <col min="12554" max="12554" width="23.5703125" customWidth="1"/>
    <col min="12555" max="12555" width="10.7109375" customWidth="1"/>
    <col min="12556" max="12556" width="0.5703125" customWidth="1"/>
    <col min="12557" max="12557" width="3.7109375" customWidth="1"/>
    <col min="12558" max="12558" width="23.5703125" customWidth="1"/>
    <col min="12559" max="12559" width="10.7109375" customWidth="1"/>
    <col min="12560" max="12560" width="17" customWidth="1"/>
    <col min="12561" max="12561" width="11.28515625" bestFit="1" customWidth="1"/>
    <col min="12801" max="12801" width="10.140625" customWidth="1"/>
    <col min="12802" max="12802" width="21.7109375" customWidth="1"/>
    <col min="12803" max="12803" width="11.7109375" customWidth="1"/>
    <col min="12804" max="12805" width="0" hidden="1" customWidth="1"/>
    <col min="12806" max="12806" width="11.7109375" customWidth="1"/>
    <col min="12807" max="12807" width="17.42578125" customWidth="1"/>
    <col min="12808" max="12809" width="3.7109375" customWidth="1"/>
    <col min="12810" max="12810" width="23.5703125" customWidth="1"/>
    <col min="12811" max="12811" width="10.7109375" customWidth="1"/>
    <col min="12812" max="12812" width="0.5703125" customWidth="1"/>
    <col min="12813" max="12813" width="3.7109375" customWidth="1"/>
    <col min="12814" max="12814" width="23.5703125" customWidth="1"/>
    <col min="12815" max="12815" width="10.7109375" customWidth="1"/>
    <col min="12816" max="12816" width="17" customWidth="1"/>
    <col min="12817" max="12817" width="11.28515625" bestFit="1" customWidth="1"/>
    <col min="13057" max="13057" width="10.140625" customWidth="1"/>
    <col min="13058" max="13058" width="21.7109375" customWidth="1"/>
    <col min="13059" max="13059" width="11.7109375" customWidth="1"/>
    <col min="13060" max="13061" width="0" hidden="1" customWidth="1"/>
    <col min="13062" max="13062" width="11.7109375" customWidth="1"/>
    <col min="13063" max="13063" width="17.42578125" customWidth="1"/>
    <col min="13064" max="13065" width="3.7109375" customWidth="1"/>
    <col min="13066" max="13066" width="23.5703125" customWidth="1"/>
    <col min="13067" max="13067" width="10.7109375" customWidth="1"/>
    <col min="13068" max="13068" width="0.5703125" customWidth="1"/>
    <col min="13069" max="13069" width="3.7109375" customWidth="1"/>
    <col min="13070" max="13070" width="23.5703125" customWidth="1"/>
    <col min="13071" max="13071" width="10.7109375" customWidth="1"/>
    <col min="13072" max="13072" width="17" customWidth="1"/>
    <col min="13073" max="13073" width="11.28515625" bestFit="1" customWidth="1"/>
    <col min="13313" max="13313" width="10.140625" customWidth="1"/>
    <col min="13314" max="13314" width="21.7109375" customWidth="1"/>
    <col min="13315" max="13315" width="11.7109375" customWidth="1"/>
    <col min="13316" max="13317" width="0" hidden="1" customWidth="1"/>
    <col min="13318" max="13318" width="11.7109375" customWidth="1"/>
    <col min="13319" max="13319" width="17.42578125" customWidth="1"/>
    <col min="13320" max="13321" width="3.7109375" customWidth="1"/>
    <col min="13322" max="13322" width="23.5703125" customWidth="1"/>
    <col min="13323" max="13323" width="10.7109375" customWidth="1"/>
    <col min="13324" max="13324" width="0.5703125" customWidth="1"/>
    <col min="13325" max="13325" width="3.7109375" customWidth="1"/>
    <col min="13326" max="13326" width="23.5703125" customWidth="1"/>
    <col min="13327" max="13327" width="10.7109375" customWidth="1"/>
    <col min="13328" max="13328" width="17" customWidth="1"/>
    <col min="13329" max="13329" width="11.28515625" bestFit="1" customWidth="1"/>
    <col min="13569" max="13569" width="10.140625" customWidth="1"/>
    <col min="13570" max="13570" width="21.7109375" customWidth="1"/>
    <col min="13571" max="13571" width="11.7109375" customWidth="1"/>
    <col min="13572" max="13573" width="0" hidden="1" customWidth="1"/>
    <col min="13574" max="13574" width="11.7109375" customWidth="1"/>
    <col min="13575" max="13575" width="17.42578125" customWidth="1"/>
    <col min="13576" max="13577" width="3.7109375" customWidth="1"/>
    <col min="13578" max="13578" width="23.5703125" customWidth="1"/>
    <col min="13579" max="13579" width="10.7109375" customWidth="1"/>
    <col min="13580" max="13580" width="0.5703125" customWidth="1"/>
    <col min="13581" max="13581" width="3.7109375" customWidth="1"/>
    <col min="13582" max="13582" width="23.5703125" customWidth="1"/>
    <col min="13583" max="13583" width="10.7109375" customWidth="1"/>
    <col min="13584" max="13584" width="17" customWidth="1"/>
    <col min="13585" max="13585" width="11.28515625" bestFit="1" customWidth="1"/>
    <col min="13825" max="13825" width="10.140625" customWidth="1"/>
    <col min="13826" max="13826" width="21.7109375" customWidth="1"/>
    <col min="13827" max="13827" width="11.7109375" customWidth="1"/>
    <col min="13828" max="13829" width="0" hidden="1" customWidth="1"/>
    <col min="13830" max="13830" width="11.7109375" customWidth="1"/>
    <col min="13831" max="13831" width="17.42578125" customWidth="1"/>
    <col min="13832" max="13833" width="3.7109375" customWidth="1"/>
    <col min="13834" max="13834" width="23.5703125" customWidth="1"/>
    <col min="13835" max="13835" width="10.7109375" customWidth="1"/>
    <col min="13836" max="13836" width="0.5703125" customWidth="1"/>
    <col min="13837" max="13837" width="3.7109375" customWidth="1"/>
    <col min="13838" max="13838" width="23.5703125" customWidth="1"/>
    <col min="13839" max="13839" width="10.7109375" customWidth="1"/>
    <col min="13840" max="13840" width="17" customWidth="1"/>
    <col min="13841" max="13841" width="11.28515625" bestFit="1" customWidth="1"/>
    <col min="14081" max="14081" width="10.140625" customWidth="1"/>
    <col min="14082" max="14082" width="21.7109375" customWidth="1"/>
    <col min="14083" max="14083" width="11.7109375" customWidth="1"/>
    <col min="14084" max="14085" width="0" hidden="1" customWidth="1"/>
    <col min="14086" max="14086" width="11.7109375" customWidth="1"/>
    <col min="14087" max="14087" width="17.42578125" customWidth="1"/>
    <col min="14088" max="14089" width="3.7109375" customWidth="1"/>
    <col min="14090" max="14090" width="23.5703125" customWidth="1"/>
    <col min="14091" max="14091" width="10.7109375" customWidth="1"/>
    <col min="14092" max="14092" width="0.5703125" customWidth="1"/>
    <col min="14093" max="14093" width="3.7109375" customWidth="1"/>
    <col min="14094" max="14094" width="23.5703125" customWidth="1"/>
    <col min="14095" max="14095" width="10.7109375" customWidth="1"/>
    <col min="14096" max="14096" width="17" customWidth="1"/>
    <col min="14097" max="14097" width="11.28515625" bestFit="1" customWidth="1"/>
    <col min="14337" max="14337" width="10.140625" customWidth="1"/>
    <col min="14338" max="14338" width="21.7109375" customWidth="1"/>
    <col min="14339" max="14339" width="11.7109375" customWidth="1"/>
    <col min="14340" max="14341" width="0" hidden="1" customWidth="1"/>
    <col min="14342" max="14342" width="11.7109375" customWidth="1"/>
    <col min="14343" max="14343" width="17.42578125" customWidth="1"/>
    <col min="14344" max="14345" width="3.7109375" customWidth="1"/>
    <col min="14346" max="14346" width="23.5703125" customWidth="1"/>
    <col min="14347" max="14347" width="10.7109375" customWidth="1"/>
    <col min="14348" max="14348" width="0.5703125" customWidth="1"/>
    <col min="14349" max="14349" width="3.7109375" customWidth="1"/>
    <col min="14350" max="14350" width="23.5703125" customWidth="1"/>
    <col min="14351" max="14351" width="10.7109375" customWidth="1"/>
    <col min="14352" max="14352" width="17" customWidth="1"/>
    <col min="14353" max="14353" width="11.28515625" bestFit="1" customWidth="1"/>
    <col min="14593" max="14593" width="10.140625" customWidth="1"/>
    <col min="14594" max="14594" width="21.7109375" customWidth="1"/>
    <col min="14595" max="14595" width="11.7109375" customWidth="1"/>
    <col min="14596" max="14597" width="0" hidden="1" customWidth="1"/>
    <col min="14598" max="14598" width="11.7109375" customWidth="1"/>
    <col min="14599" max="14599" width="17.42578125" customWidth="1"/>
    <col min="14600" max="14601" width="3.7109375" customWidth="1"/>
    <col min="14602" max="14602" width="23.5703125" customWidth="1"/>
    <col min="14603" max="14603" width="10.7109375" customWidth="1"/>
    <col min="14604" max="14604" width="0.5703125" customWidth="1"/>
    <col min="14605" max="14605" width="3.7109375" customWidth="1"/>
    <col min="14606" max="14606" width="23.5703125" customWidth="1"/>
    <col min="14607" max="14607" width="10.7109375" customWidth="1"/>
    <col min="14608" max="14608" width="17" customWidth="1"/>
    <col min="14609" max="14609" width="11.28515625" bestFit="1" customWidth="1"/>
    <col min="14849" max="14849" width="10.140625" customWidth="1"/>
    <col min="14850" max="14850" width="21.7109375" customWidth="1"/>
    <col min="14851" max="14851" width="11.7109375" customWidth="1"/>
    <col min="14852" max="14853" width="0" hidden="1" customWidth="1"/>
    <col min="14854" max="14854" width="11.7109375" customWidth="1"/>
    <col min="14855" max="14855" width="17.42578125" customWidth="1"/>
    <col min="14856" max="14857" width="3.7109375" customWidth="1"/>
    <col min="14858" max="14858" width="23.5703125" customWidth="1"/>
    <col min="14859" max="14859" width="10.7109375" customWidth="1"/>
    <col min="14860" max="14860" width="0.5703125" customWidth="1"/>
    <col min="14861" max="14861" width="3.7109375" customWidth="1"/>
    <col min="14862" max="14862" width="23.5703125" customWidth="1"/>
    <col min="14863" max="14863" width="10.7109375" customWidth="1"/>
    <col min="14864" max="14864" width="17" customWidth="1"/>
    <col min="14865" max="14865" width="11.28515625" bestFit="1" customWidth="1"/>
    <col min="15105" max="15105" width="10.140625" customWidth="1"/>
    <col min="15106" max="15106" width="21.7109375" customWidth="1"/>
    <col min="15107" max="15107" width="11.7109375" customWidth="1"/>
    <col min="15108" max="15109" width="0" hidden="1" customWidth="1"/>
    <col min="15110" max="15110" width="11.7109375" customWidth="1"/>
    <col min="15111" max="15111" width="17.42578125" customWidth="1"/>
    <col min="15112" max="15113" width="3.7109375" customWidth="1"/>
    <col min="15114" max="15114" width="23.5703125" customWidth="1"/>
    <col min="15115" max="15115" width="10.7109375" customWidth="1"/>
    <col min="15116" max="15116" width="0.5703125" customWidth="1"/>
    <col min="15117" max="15117" width="3.7109375" customWidth="1"/>
    <col min="15118" max="15118" width="23.5703125" customWidth="1"/>
    <col min="15119" max="15119" width="10.7109375" customWidth="1"/>
    <col min="15120" max="15120" width="17" customWidth="1"/>
    <col min="15121" max="15121" width="11.28515625" bestFit="1" customWidth="1"/>
    <col min="15361" max="15361" width="10.140625" customWidth="1"/>
    <col min="15362" max="15362" width="21.7109375" customWidth="1"/>
    <col min="15363" max="15363" width="11.7109375" customWidth="1"/>
    <col min="15364" max="15365" width="0" hidden="1" customWidth="1"/>
    <col min="15366" max="15366" width="11.7109375" customWidth="1"/>
    <col min="15367" max="15367" width="17.42578125" customWidth="1"/>
    <col min="15368" max="15369" width="3.7109375" customWidth="1"/>
    <col min="15370" max="15370" width="23.5703125" customWidth="1"/>
    <col min="15371" max="15371" width="10.7109375" customWidth="1"/>
    <col min="15372" max="15372" width="0.5703125" customWidth="1"/>
    <col min="15373" max="15373" width="3.7109375" customWidth="1"/>
    <col min="15374" max="15374" width="23.5703125" customWidth="1"/>
    <col min="15375" max="15375" width="10.7109375" customWidth="1"/>
    <col min="15376" max="15376" width="17" customWidth="1"/>
    <col min="15377" max="15377" width="11.28515625" bestFit="1" customWidth="1"/>
    <col min="15617" max="15617" width="10.140625" customWidth="1"/>
    <col min="15618" max="15618" width="21.7109375" customWidth="1"/>
    <col min="15619" max="15619" width="11.7109375" customWidth="1"/>
    <col min="15620" max="15621" width="0" hidden="1" customWidth="1"/>
    <col min="15622" max="15622" width="11.7109375" customWidth="1"/>
    <col min="15623" max="15623" width="17.42578125" customWidth="1"/>
    <col min="15624" max="15625" width="3.7109375" customWidth="1"/>
    <col min="15626" max="15626" width="23.5703125" customWidth="1"/>
    <col min="15627" max="15627" width="10.7109375" customWidth="1"/>
    <col min="15628" max="15628" width="0.5703125" customWidth="1"/>
    <col min="15629" max="15629" width="3.7109375" customWidth="1"/>
    <col min="15630" max="15630" width="23.5703125" customWidth="1"/>
    <col min="15631" max="15631" width="10.7109375" customWidth="1"/>
    <col min="15632" max="15632" width="17" customWidth="1"/>
    <col min="15633" max="15633" width="11.28515625" bestFit="1" customWidth="1"/>
    <col min="15873" max="15873" width="10.140625" customWidth="1"/>
    <col min="15874" max="15874" width="21.7109375" customWidth="1"/>
    <col min="15875" max="15875" width="11.7109375" customWidth="1"/>
    <col min="15876" max="15877" width="0" hidden="1" customWidth="1"/>
    <col min="15878" max="15878" width="11.7109375" customWidth="1"/>
    <col min="15879" max="15879" width="17.42578125" customWidth="1"/>
    <col min="15880" max="15881" width="3.7109375" customWidth="1"/>
    <col min="15882" max="15882" width="23.5703125" customWidth="1"/>
    <col min="15883" max="15883" width="10.7109375" customWidth="1"/>
    <col min="15884" max="15884" width="0.5703125" customWidth="1"/>
    <col min="15885" max="15885" width="3.7109375" customWidth="1"/>
    <col min="15886" max="15886" width="23.5703125" customWidth="1"/>
    <col min="15887" max="15887" width="10.7109375" customWidth="1"/>
    <col min="15888" max="15888" width="17" customWidth="1"/>
    <col min="15889" max="15889" width="11.28515625" bestFit="1" customWidth="1"/>
    <col min="16129" max="16129" width="10.140625" customWidth="1"/>
    <col min="16130" max="16130" width="21.7109375" customWidth="1"/>
    <col min="16131" max="16131" width="11.7109375" customWidth="1"/>
    <col min="16132" max="16133" width="0" hidden="1" customWidth="1"/>
    <col min="16134" max="16134" width="11.7109375" customWidth="1"/>
    <col min="16135" max="16135" width="17.42578125" customWidth="1"/>
    <col min="16136" max="16137" width="3.7109375" customWidth="1"/>
    <col min="16138" max="16138" width="23.5703125" customWidth="1"/>
    <col min="16139" max="16139" width="10.7109375" customWidth="1"/>
    <col min="16140" max="16140" width="0.5703125" customWidth="1"/>
    <col min="16141" max="16141" width="3.7109375" customWidth="1"/>
    <col min="16142" max="16142" width="23.5703125" customWidth="1"/>
    <col min="16143" max="16143" width="10.7109375" customWidth="1"/>
    <col min="16144" max="16144" width="17" customWidth="1"/>
    <col min="16145" max="16145" width="11.28515625" bestFit="1" customWidth="1"/>
  </cols>
  <sheetData>
    <row r="1" spans="1:35" ht="15" customHeight="1" x14ac:dyDescent="0.2">
      <c r="A1" s="297" t="s">
        <v>353</v>
      </c>
      <c r="B1" s="297"/>
      <c r="C1" s="297"/>
      <c r="D1" s="297"/>
      <c r="E1" s="297"/>
      <c r="F1" s="297"/>
      <c r="G1" s="297"/>
      <c r="K1" s="21"/>
      <c r="L1" s="21"/>
      <c r="M1" s="4"/>
      <c r="N1" s="179"/>
      <c r="O1" s="5"/>
      <c r="P1" s="6"/>
      <c r="Q1" s="5"/>
      <c r="R1" s="5"/>
      <c r="S1" s="5"/>
      <c r="T1" s="6"/>
      <c r="U1" s="25"/>
      <c r="V1" s="181"/>
      <c r="W1" s="181"/>
      <c r="X1" s="181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</row>
    <row r="2" spans="1:35" ht="15" customHeight="1" x14ac:dyDescent="0.2">
      <c r="A2" s="298" t="s">
        <v>354</v>
      </c>
      <c r="B2" s="298"/>
      <c r="C2" s="298"/>
      <c r="D2" s="298"/>
      <c r="E2" s="298"/>
      <c r="F2" s="298"/>
      <c r="G2" s="298"/>
      <c r="K2" s="21"/>
      <c r="L2" s="21"/>
      <c r="M2" s="4"/>
      <c r="N2" s="179"/>
      <c r="O2" s="5"/>
      <c r="P2" s="6"/>
      <c r="Q2" s="5"/>
      <c r="R2" s="5"/>
      <c r="S2" s="5"/>
      <c r="T2" s="6"/>
      <c r="U2" s="25"/>
      <c r="V2" s="181"/>
      <c r="W2" s="181"/>
      <c r="X2" s="181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</row>
    <row r="3" spans="1:35" ht="15" customHeight="1" x14ac:dyDescent="0.2">
      <c r="A3" s="299" t="s">
        <v>355</v>
      </c>
      <c r="B3" s="299"/>
      <c r="C3" s="299"/>
      <c r="D3" s="299"/>
      <c r="E3" s="299"/>
      <c r="F3" s="299"/>
      <c r="G3" s="299"/>
      <c r="J3" s="182"/>
      <c r="K3" s="21"/>
      <c r="L3" s="21"/>
      <c r="M3" s="4"/>
      <c r="N3" s="183"/>
      <c r="O3" s="5"/>
      <c r="P3" s="6"/>
      <c r="Q3" s="5"/>
      <c r="R3" s="5"/>
      <c r="S3" s="5"/>
      <c r="T3" s="6"/>
      <c r="U3" s="25"/>
      <c r="V3" s="181"/>
      <c r="W3" s="181"/>
      <c r="X3" s="181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</row>
    <row r="4" spans="1:35" ht="15" customHeight="1" thickBot="1" x14ac:dyDescent="0.25">
      <c r="A4" s="286" t="s">
        <v>356</v>
      </c>
      <c r="B4" s="299"/>
      <c r="C4" s="299"/>
      <c r="D4" s="299"/>
      <c r="E4" s="299"/>
      <c r="F4" s="299"/>
      <c r="G4" s="299"/>
      <c r="J4" s="182"/>
      <c r="K4" s="21"/>
      <c r="L4" s="21"/>
      <c r="M4" s="4"/>
      <c r="N4" s="183"/>
      <c r="O4" s="5"/>
      <c r="P4" s="6"/>
      <c r="Q4" s="5"/>
      <c r="R4" s="5"/>
      <c r="S4" s="5"/>
      <c r="T4" s="6"/>
      <c r="U4" s="25"/>
      <c r="V4" s="181"/>
      <c r="W4" s="181"/>
      <c r="X4" s="181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</row>
    <row r="5" spans="1:35" ht="12" customHeight="1" x14ac:dyDescent="0.2">
      <c r="A5" s="300" t="s">
        <v>357</v>
      </c>
      <c r="B5" s="302" t="s">
        <v>358</v>
      </c>
      <c r="C5" s="304" t="s">
        <v>359</v>
      </c>
      <c r="D5" s="305"/>
      <c r="E5" s="305"/>
      <c r="F5" s="306"/>
      <c r="G5" s="307" t="s">
        <v>360</v>
      </c>
      <c r="J5" s="184"/>
      <c r="K5" s="185"/>
      <c r="L5" s="186"/>
      <c r="M5" s="4"/>
      <c r="N5" s="183"/>
      <c r="O5" s="5"/>
      <c r="P5" s="6"/>
      <c r="Q5" s="5"/>
      <c r="R5" s="5"/>
      <c r="S5" s="5"/>
      <c r="T5" s="6"/>
      <c r="U5" s="6"/>
      <c r="V5" s="181"/>
      <c r="W5" s="181"/>
      <c r="X5" s="181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</row>
    <row r="6" spans="1:35" ht="12" customHeight="1" thickBot="1" x14ac:dyDescent="0.25">
      <c r="A6" s="301"/>
      <c r="B6" s="303"/>
      <c r="C6" s="187" t="s">
        <v>361</v>
      </c>
      <c r="D6" s="188"/>
      <c r="E6" s="188"/>
      <c r="F6" s="189" t="s">
        <v>362</v>
      </c>
      <c r="G6" s="308"/>
      <c r="J6" s="184"/>
      <c r="K6" s="185"/>
      <c r="L6" s="186"/>
      <c r="M6" s="180"/>
      <c r="N6" s="85"/>
      <c r="O6" s="86"/>
      <c r="P6" s="6"/>
      <c r="Q6" s="5"/>
      <c r="R6" s="5"/>
      <c r="S6" s="5"/>
      <c r="T6" s="6"/>
      <c r="U6" s="6"/>
      <c r="V6" s="181"/>
      <c r="W6" s="181"/>
      <c r="X6" s="181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</row>
    <row r="7" spans="1:35" ht="12" customHeight="1" x14ac:dyDescent="0.2">
      <c r="A7" s="190" t="s">
        <v>363</v>
      </c>
      <c r="B7" s="191" t="s">
        <v>360</v>
      </c>
      <c r="C7" s="192">
        <v>0</v>
      </c>
      <c r="D7" s="193">
        <v>0</v>
      </c>
      <c r="E7" s="194">
        <v>609185914</v>
      </c>
      <c r="F7" s="195">
        <v>0</v>
      </c>
      <c r="G7" s="196">
        <v>611624914</v>
      </c>
      <c r="J7" s="184"/>
      <c r="K7" s="185"/>
      <c r="L7" s="186"/>
      <c r="M7" s="180"/>
      <c r="N7" s="85"/>
      <c r="O7" s="86"/>
      <c r="P7" s="6"/>
      <c r="Q7" s="5"/>
      <c r="R7" s="5"/>
      <c r="S7" s="5"/>
      <c r="T7" s="6"/>
      <c r="U7" s="6"/>
      <c r="V7" s="181"/>
      <c r="W7" s="181"/>
      <c r="X7" s="181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</row>
    <row r="8" spans="1:35" ht="15" customHeight="1" x14ac:dyDescent="0.2">
      <c r="A8" s="197"/>
      <c r="B8" s="191"/>
      <c r="C8" s="198"/>
      <c r="D8" s="193"/>
      <c r="E8" s="199" t="s">
        <v>364</v>
      </c>
      <c r="F8" s="200">
        <v>0</v>
      </c>
      <c r="G8" s="199" t="s">
        <v>364</v>
      </c>
      <c r="J8" s="201"/>
      <c r="K8" s="185"/>
      <c r="L8" s="186"/>
      <c r="M8" s="180"/>
      <c r="N8" s="85"/>
      <c r="O8" s="86"/>
      <c r="P8" s="6"/>
      <c r="Q8" s="5"/>
      <c r="R8" s="5"/>
      <c r="S8" s="5"/>
      <c r="T8" s="6"/>
      <c r="U8" s="6"/>
      <c r="V8" s="181"/>
      <c r="W8" s="181"/>
      <c r="X8" s="181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</row>
    <row r="9" spans="1:35" ht="15" customHeight="1" x14ac:dyDescent="0.2">
      <c r="A9" s="197"/>
      <c r="B9" s="191"/>
      <c r="C9" s="198"/>
      <c r="D9" s="193"/>
      <c r="E9" s="199" t="s">
        <v>365</v>
      </c>
      <c r="F9" s="200"/>
      <c r="G9" s="199" t="s">
        <v>365</v>
      </c>
      <c r="J9" s="201"/>
      <c r="K9" s="185"/>
      <c r="L9" s="186"/>
      <c r="M9" s="179"/>
      <c r="N9" s="85"/>
      <c r="O9" s="86"/>
      <c r="P9" s="6"/>
      <c r="Q9" s="5"/>
      <c r="R9" s="5"/>
      <c r="S9" s="5"/>
      <c r="T9" s="6"/>
      <c r="U9" s="6"/>
      <c r="V9" s="181"/>
      <c r="W9" s="181"/>
      <c r="X9" s="181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</row>
    <row r="10" spans="1:35" ht="15" customHeight="1" x14ac:dyDescent="0.25">
      <c r="A10" s="197" t="s">
        <v>366</v>
      </c>
      <c r="B10" s="202" t="s">
        <v>367</v>
      </c>
      <c r="C10" s="203">
        <v>0</v>
      </c>
      <c r="D10" s="204">
        <v>0</v>
      </c>
      <c r="E10" s="199">
        <f>+E7+C10-D10</f>
        <v>609185914</v>
      </c>
      <c r="F10" s="200">
        <v>0</v>
      </c>
      <c r="G10" s="199">
        <f>+G7+C10-F10</f>
        <v>611624914</v>
      </c>
      <c r="J10" s="201"/>
      <c r="K10" s="185"/>
      <c r="L10" s="186"/>
      <c r="M10" s="180"/>
      <c r="N10" s="85"/>
      <c r="O10" s="86"/>
      <c r="P10" s="6"/>
      <c r="Q10" s="5"/>
      <c r="R10" s="5"/>
      <c r="S10" s="5"/>
      <c r="T10" s="6"/>
      <c r="U10" s="6"/>
      <c r="V10" s="181"/>
      <c r="W10" s="181"/>
      <c r="X10" s="181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</row>
    <row r="11" spans="1:35" ht="15" customHeight="1" x14ac:dyDescent="0.25">
      <c r="A11" s="197"/>
      <c r="B11" s="205" t="s">
        <v>368</v>
      </c>
      <c r="C11" s="203"/>
      <c r="D11" s="204"/>
      <c r="E11" s="199"/>
      <c r="F11" s="206"/>
      <c r="G11" s="199"/>
      <c r="J11" s="201"/>
      <c r="K11" s="185"/>
      <c r="L11" s="186"/>
      <c r="M11" s="180"/>
      <c r="N11" s="85"/>
      <c r="O11" s="86"/>
      <c r="P11" s="6"/>
      <c r="Q11" s="5"/>
      <c r="R11" s="5"/>
      <c r="S11" s="5"/>
      <c r="T11" s="6"/>
      <c r="U11" s="6"/>
      <c r="V11" s="181"/>
      <c r="W11" s="181"/>
      <c r="X11" s="181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</row>
    <row r="12" spans="1:35" ht="15" customHeight="1" x14ac:dyDescent="0.25">
      <c r="A12" s="197"/>
      <c r="B12" s="205" t="s">
        <v>369</v>
      </c>
      <c r="C12" s="203"/>
      <c r="D12" s="204"/>
      <c r="E12" s="199"/>
      <c r="F12" s="206"/>
      <c r="G12" s="199"/>
      <c r="J12" s="201"/>
      <c r="K12" s="185"/>
      <c r="L12" s="186"/>
      <c r="M12" s="180"/>
      <c r="N12" s="85"/>
      <c r="O12" s="86"/>
      <c r="P12" s="6"/>
      <c r="Q12" s="5"/>
      <c r="R12" s="5"/>
      <c r="S12" s="5"/>
      <c r="T12" s="6"/>
      <c r="U12" s="6"/>
      <c r="V12" s="181"/>
      <c r="W12" s="181"/>
      <c r="X12" s="181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</row>
    <row r="13" spans="1:35" ht="15" customHeight="1" x14ac:dyDescent="0.25">
      <c r="A13" s="197" t="s">
        <v>370</v>
      </c>
      <c r="B13" s="205" t="s">
        <v>371</v>
      </c>
      <c r="C13" s="203">
        <v>0</v>
      </c>
      <c r="D13" s="204"/>
      <c r="E13" s="199"/>
      <c r="F13" s="206">
        <v>4830000</v>
      </c>
      <c r="G13" s="199">
        <f>+G10+C13-F13</f>
        <v>606794914</v>
      </c>
      <c r="J13" s="201"/>
      <c r="K13" s="185"/>
      <c r="L13" s="186"/>
      <c r="M13" s="180"/>
      <c r="N13" s="85"/>
      <c r="O13" s="86"/>
      <c r="P13" s="6"/>
      <c r="Q13" s="5"/>
      <c r="R13" s="5"/>
      <c r="S13" s="5"/>
      <c r="T13" s="6"/>
      <c r="U13" s="6"/>
      <c r="V13" s="181"/>
      <c r="W13" s="181"/>
      <c r="X13" s="181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</row>
    <row r="14" spans="1:35" ht="15" customHeight="1" x14ac:dyDescent="0.25">
      <c r="A14" s="197"/>
      <c r="B14" s="205" t="s">
        <v>372</v>
      </c>
      <c r="C14" s="203"/>
      <c r="D14" s="204"/>
      <c r="E14" s="199"/>
      <c r="F14" s="206"/>
      <c r="G14" s="199"/>
      <c r="J14" s="201"/>
      <c r="K14" s="185"/>
      <c r="L14" s="186"/>
      <c r="M14" s="180"/>
      <c r="N14" s="85"/>
      <c r="O14" s="86"/>
      <c r="P14" s="6"/>
      <c r="Q14" s="5"/>
      <c r="R14" s="5"/>
      <c r="S14" s="5"/>
      <c r="T14" s="6"/>
      <c r="U14" s="6"/>
      <c r="V14" s="181"/>
      <c r="W14" s="181"/>
      <c r="X14" s="181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</row>
    <row r="15" spans="1:35" ht="15" customHeight="1" x14ac:dyDescent="0.2">
      <c r="A15" s="207" t="s">
        <v>373</v>
      </c>
      <c r="B15" s="191" t="s">
        <v>360</v>
      </c>
      <c r="C15" s="30">
        <v>0</v>
      </c>
      <c r="D15" s="30">
        <v>0</v>
      </c>
      <c r="E15" s="199" t="e">
        <f>#REF!</f>
        <v>#REF!</v>
      </c>
      <c r="F15" s="198">
        <v>0</v>
      </c>
      <c r="G15" s="199">
        <f>G13</f>
        <v>606794914</v>
      </c>
      <c r="I15" s="4"/>
      <c r="J15" s="183"/>
      <c r="K15" s="5"/>
      <c r="L15" s="186"/>
      <c r="M15" s="180"/>
      <c r="N15" s="85"/>
      <c r="O15" s="86"/>
      <c r="P15" s="6"/>
      <c r="Q15" s="5"/>
      <c r="R15" s="17"/>
      <c r="S15" s="5"/>
      <c r="T15" s="6"/>
      <c r="U15" s="6"/>
      <c r="V15" s="181"/>
      <c r="W15" s="181"/>
      <c r="X15" s="181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</row>
    <row r="16" spans="1:35" ht="15" customHeight="1" x14ac:dyDescent="0.2">
      <c r="A16" s="197"/>
      <c r="B16" s="191"/>
      <c r="C16" s="30"/>
      <c r="D16" s="208"/>
      <c r="E16" s="199" t="s">
        <v>364</v>
      </c>
      <c r="F16" s="198"/>
      <c r="G16" s="199" t="s">
        <v>364</v>
      </c>
      <c r="I16" s="4"/>
      <c r="J16" s="183"/>
      <c r="K16" s="5"/>
      <c r="L16" s="186"/>
      <c r="M16" s="180"/>
      <c r="N16" s="85"/>
      <c r="O16" s="86"/>
      <c r="P16" s="6"/>
      <c r="Q16" s="5"/>
      <c r="R16" s="17"/>
      <c r="S16" s="5"/>
      <c r="T16" s="6"/>
      <c r="U16" s="6"/>
      <c r="V16" s="181"/>
      <c r="W16" s="181"/>
      <c r="X16" s="181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</row>
    <row r="17" spans="1:35" ht="12" customHeight="1" thickBot="1" x14ac:dyDescent="0.25">
      <c r="A17" s="209"/>
      <c r="B17" s="210"/>
      <c r="C17" s="211"/>
      <c r="D17" s="212"/>
      <c r="E17" s="213" t="s">
        <v>365</v>
      </c>
      <c r="F17" s="214"/>
      <c r="G17" s="213" t="s">
        <v>365</v>
      </c>
      <c r="I17" s="4"/>
      <c r="J17" s="183"/>
      <c r="K17" s="5"/>
      <c r="L17" s="186"/>
      <c r="M17" s="180"/>
      <c r="N17" s="85"/>
      <c r="O17" s="86"/>
      <c r="P17" s="6"/>
      <c r="Q17" s="5"/>
      <c r="R17" s="5"/>
      <c r="S17" s="5"/>
      <c r="T17" s="6"/>
      <c r="U17" s="6"/>
      <c r="V17" s="181"/>
      <c r="W17" s="181"/>
      <c r="X17" s="181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</row>
    <row r="18" spans="1:35" s="1" customFormat="1" ht="12" customHeight="1" x14ac:dyDescent="0.2">
      <c r="A18" s="8"/>
      <c r="B18" s="8"/>
      <c r="C18" s="8"/>
      <c r="D18" s="8"/>
      <c r="E18" s="8"/>
      <c r="F18" s="294" t="s">
        <v>374</v>
      </c>
      <c r="G18" s="294"/>
      <c r="K18" s="5"/>
      <c r="L18" s="5"/>
      <c r="M18" s="5"/>
      <c r="N18" s="17"/>
      <c r="O18" s="5"/>
      <c r="P18" s="6"/>
      <c r="Q18" s="5"/>
      <c r="R18" s="5"/>
      <c r="S18" s="5"/>
      <c r="T18" s="6"/>
      <c r="U18" s="23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</row>
    <row r="19" spans="1:35" s="1" customFormat="1" ht="12" customHeight="1" x14ac:dyDescent="0.2">
      <c r="A19" s="8"/>
      <c r="B19" s="8"/>
      <c r="C19" s="8"/>
      <c r="D19" s="8"/>
      <c r="E19" s="8"/>
      <c r="F19" s="8"/>
      <c r="G19" s="8"/>
      <c r="K19" s="5"/>
      <c r="L19" s="5"/>
      <c r="M19" s="5"/>
      <c r="N19" s="17"/>
      <c r="O19" s="5"/>
      <c r="P19" s="6"/>
      <c r="Q19" s="5"/>
      <c r="R19" s="5"/>
      <c r="S19" s="5"/>
      <c r="T19" s="6"/>
      <c r="U19" s="215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</row>
    <row r="20" spans="1:35" s="1" customFormat="1" ht="12" customHeight="1" x14ac:dyDescent="0.2">
      <c r="A20" s="216"/>
      <c r="B20" s="41"/>
      <c r="C20" s="8"/>
      <c r="D20" s="8"/>
      <c r="E20" s="8"/>
      <c r="F20" s="295" t="s">
        <v>375</v>
      </c>
      <c r="G20" s="295"/>
      <c r="K20" s="5"/>
      <c r="L20" s="5"/>
      <c r="M20" s="5"/>
      <c r="N20" s="17"/>
      <c r="O20" s="5"/>
      <c r="P20" s="6"/>
      <c r="Q20" s="5"/>
      <c r="R20" s="5"/>
      <c r="S20" s="5"/>
      <c r="T20" s="6"/>
      <c r="U20" s="215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</row>
    <row r="21" spans="1:35" s="1" customFormat="1" ht="12" customHeight="1" x14ac:dyDescent="0.2">
      <c r="A21" s="41"/>
      <c r="B21" s="41"/>
      <c r="C21" s="8"/>
      <c r="D21" s="8"/>
      <c r="E21" s="8"/>
      <c r="F21" s="8"/>
      <c r="G21" s="8"/>
      <c r="K21" s="5"/>
      <c r="L21" s="5"/>
      <c r="M21" s="5"/>
      <c r="N21" s="17"/>
      <c r="O21" s="5"/>
      <c r="P21" s="6"/>
      <c r="Q21" s="5"/>
      <c r="R21" s="5"/>
      <c r="S21" s="5"/>
      <c r="T21" s="6"/>
      <c r="U21" s="215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</row>
    <row r="22" spans="1:35" s="1" customFormat="1" ht="12" customHeight="1" x14ac:dyDescent="0.2">
      <c r="A22" s="217"/>
      <c r="B22" s="183"/>
      <c r="C22" s="19"/>
      <c r="D22" s="8"/>
      <c r="E22" s="8"/>
      <c r="F22" s="8"/>
      <c r="G22" s="8"/>
      <c r="K22" s="5"/>
      <c r="L22" s="5"/>
      <c r="M22" s="5"/>
      <c r="N22" s="17"/>
      <c r="O22" s="5"/>
      <c r="P22" s="6"/>
      <c r="Q22" s="5"/>
      <c r="R22" s="5"/>
      <c r="S22" s="5"/>
      <c r="T22" s="6"/>
      <c r="U22" s="215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</row>
    <row r="23" spans="1:35" s="1" customFormat="1" ht="12" customHeight="1" x14ac:dyDescent="0.2">
      <c r="A23" s="17"/>
      <c r="B23" s="218"/>
      <c r="C23" s="19"/>
      <c r="D23" s="8"/>
      <c r="E23" s="8"/>
      <c r="F23" s="8"/>
      <c r="G23" s="8"/>
      <c r="K23" s="5"/>
      <c r="L23" s="5"/>
      <c r="M23" s="5"/>
      <c r="N23" s="17"/>
      <c r="O23" s="5"/>
      <c r="P23" s="6"/>
      <c r="Q23" s="5"/>
      <c r="R23" s="5"/>
      <c r="S23" s="5"/>
      <c r="T23" s="6"/>
      <c r="U23" s="215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</row>
    <row r="24" spans="1:35" s="1" customFormat="1" ht="12" customHeight="1" x14ac:dyDescent="0.2">
      <c r="A24" s="17"/>
      <c r="B24" s="218"/>
      <c r="C24" s="19"/>
      <c r="D24" s="8"/>
      <c r="E24" s="8"/>
      <c r="F24" s="8"/>
      <c r="G24" s="8"/>
      <c r="K24" s="5"/>
      <c r="L24" s="5"/>
      <c r="M24" s="5"/>
      <c r="N24" s="17"/>
      <c r="O24" s="5"/>
      <c r="P24" s="6"/>
      <c r="Q24" s="5"/>
      <c r="R24" s="5"/>
      <c r="S24" s="5"/>
      <c r="T24" s="6"/>
      <c r="U24" s="215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</row>
    <row r="25" spans="1:35" s="1" customFormat="1" ht="12" customHeight="1" x14ac:dyDescent="0.2">
      <c r="A25" s="17"/>
      <c r="B25" s="218"/>
      <c r="C25" s="19"/>
      <c r="D25" s="8"/>
      <c r="E25" s="8"/>
      <c r="F25" s="8"/>
      <c r="G25" s="8"/>
      <c r="K25" s="5"/>
      <c r="L25" s="5"/>
      <c r="M25" s="5"/>
      <c r="N25" s="17"/>
      <c r="O25" s="5"/>
      <c r="P25" s="6"/>
      <c r="Q25" s="5"/>
      <c r="R25" s="5"/>
      <c r="S25" s="5"/>
      <c r="T25" s="6"/>
      <c r="U25" s="215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</row>
    <row r="26" spans="1:35" s="1" customFormat="1" ht="12" customHeight="1" x14ac:dyDescent="0.2">
      <c r="A26" s="17"/>
      <c r="B26" s="218"/>
      <c r="C26" s="19"/>
      <c r="D26" s="8"/>
      <c r="E26" s="8"/>
      <c r="F26" s="8"/>
      <c r="G26" s="8"/>
      <c r="K26" s="5"/>
      <c r="L26" s="5"/>
      <c r="M26" s="5"/>
      <c r="N26" s="17"/>
      <c r="O26" s="5"/>
      <c r="P26" s="6"/>
      <c r="Q26" s="5"/>
      <c r="R26" s="5"/>
      <c r="S26" s="5"/>
      <c r="T26" s="6"/>
      <c r="U26" s="215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</row>
    <row r="27" spans="1:35" s="1" customFormat="1" ht="12" customHeight="1" x14ac:dyDescent="0.2">
      <c r="A27" s="17"/>
      <c r="B27" s="218"/>
      <c r="C27" s="19"/>
      <c r="D27" s="8"/>
      <c r="E27" s="8"/>
      <c r="F27" s="8"/>
      <c r="G27" s="8"/>
      <c r="K27" s="5"/>
      <c r="L27" s="5"/>
      <c r="M27" s="5"/>
      <c r="N27" s="17"/>
      <c r="O27" s="5"/>
      <c r="P27" s="6"/>
      <c r="Q27" s="5"/>
      <c r="R27" s="5"/>
      <c r="S27" s="5"/>
      <c r="T27" s="6"/>
      <c r="U27" s="215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</row>
    <row r="28" spans="1:35" s="1" customFormat="1" ht="12" customHeight="1" x14ac:dyDescent="0.2">
      <c r="A28" s="17"/>
      <c r="B28" s="218"/>
      <c r="C28" s="19"/>
      <c r="D28" s="8"/>
      <c r="E28" s="8"/>
      <c r="F28" s="8"/>
      <c r="G28" s="8"/>
      <c r="K28" s="5"/>
      <c r="L28" s="5"/>
      <c r="M28" s="5"/>
      <c r="N28" s="17"/>
      <c r="O28" s="5"/>
      <c r="P28" s="6"/>
      <c r="Q28" s="5"/>
      <c r="R28" s="5"/>
      <c r="S28" s="5"/>
      <c r="T28" s="6"/>
      <c r="U28" s="215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</row>
    <row r="29" spans="1:35" s="1" customFormat="1" ht="12" customHeight="1" x14ac:dyDescent="0.2">
      <c r="A29" s="17"/>
      <c r="B29" s="218"/>
      <c r="C29" s="19"/>
      <c r="D29" s="8"/>
      <c r="E29" s="8"/>
      <c r="F29" s="8"/>
      <c r="G29" s="8"/>
      <c r="K29" s="5"/>
      <c r="L29" s="5"/>
      <c r="M29" s="5"/>
      <c r="N29" s="17"/>
      <c r="O29" s="5"/>
      <c r="P29" s="6"/>
      <c r="Q29" s="5"/>
      <c r="R29" s="5"/>
      <c r="S29" s="5"/>
      <c r="T29" s="6"/>
      <c r="U29" s="215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</row>
    <row r="30" spans="1:35" s="1" customFormat="1" ht="12" customHeight="1" x14ac:dyDescent="0.2">
      <c r="A30" s="17"/>
      <c r="B30" s="218"/>
      <c r="C30" s="19"/>
      <c r="D30" s="8"/>
      <c r="E30" s="8"/>
      <c r="F30" s="8"/>
      <c r="G30" s="8"/>
      <c r="K30" s="5"/>
      <c r="L30" s="5"/>
      <c r="M30" s="5"/>
      <c r="N30" s="17"/>
      <c r="O30" s="5"/>
      <c r="P30" s="6"/>
      <c r="Q30" s="5"/>
      <c r="R30" s="5"/>
      <c r="S30" s="5"/>
      <c r="T30" s="6"/>
      <c r="U30" s="215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</row>
    <row r="31" spans="1:35" s="1" customFormat="1" ht="12" customHeight="1" x14ac:dyDescent="0.2">
      <c r="A31" s="17"/>
      <c r="B31" s="218"/>
      <c r="C31" s="19"/>
      <c r="D31" s="8"/>
      <c r="E31" s="8"/>
      <c r="F31" s="8"/>
      <c r="G31" s="8"/>
      <c r="K31" s="5"/>
      <c r="L31" s="5"/>
      <c r="M31" s="5"/>
      <c r="N31" s="17"/>
      <c r="O31" s="5"/>
      <c r="P31" s="6"/>
      <c r="Q31" s="5"/>
      <c r="R31" s="5"/>
      <c r="S31" s="5"/>
      <c r="T31" s="6"/>
      <c r="U31" s="215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</row>
    <row r="32" spans="1:35" s="1" customFormat="1" ht="12" customHeight="1" x14ac:dyDescent="0.2">
      <c r="A32" s="17"/>
      <c r="B32" s="218"/>
      <c r="C32" s="19"/>
      <c r="D32" s="8"/>
      <c r="E32" s="8"/>
      <c r="F32" s="8"/>
      <c r="G32" s="8"/>
      <c r="K32" s="5"/>
      <c r="L32" s="5"/>
      <c r="M32" s="5"/>
      <c r="N32" s="17"/>
      <c r="O32" s="5"/>
      <c r="P32" s="6"/>
      <c r="Q32" s="5"/>
      <c r="R32" s="5"/>
      <c r="S32" s="5"/>
      <c r="T32" s="6"/>
      <c r="U32" s="215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</row>
    <row r="33" spans="1:35" s="1" customFormat="1" ht="12" customHeight="1" x14ac:dyDescent="0.2">
      <c r="A33" s="17"/>
      <c r="B33" s="218"/>
      <c r="C33" s="19"/>
      <c r="D33" s="8"/>
      <c r="E33" s="8"/>
      <c r="F33" s="8"/>
      <c r="G33" s="8"/>
      <c r="K33" s="5"/>
      <c r="L33" s="5"/>
      <c r="M33" s="5"/>
      <c r="N33" s="17"/>
      <c r="O33" s="5"/>
      <c r="P33" s="6"/>
      <c r="Q33" s="5"/>
      <c r="R33" s="5"/>
      <c r="S33" s="5"/>
      <c r="T33" s="6"/>
      <c r="U33" s="215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</row>
    <row r="34" spans="1:35" s="1" customFormat="1" ht="12" customHeight="1" x14ac:dyDescent="0.2">
      <c r="A34" s="17"/>
      <c r="B34" s="218"/>
      <c r="C34" s="19"/>
      <c r="D34" s="8"/>
      <c r="E34" s="8"/>
      <c r="F34" s="8"/>
      <c r="G34" s="8"/>
      <c r="K34" s="5"/>
      <c r="L34" s="5"/>
      <c r="M34" s="5"/>
      <c r="N34" s="17"/>
      <c r="O34" s="5"/>
      <c r="P34" s="6"/>
      <c r="Q34" s="5"/>
      <c r="R34" s="5"/>
      <c r="S34" s="5"/>
      <c r="T34" s="6"/>
      <c r="U34" s="215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</row>
    <row r="35" spans="1:35" s="1" customFormat="1" ht="12" customHeight="1" x14ac:dyDescent="0.2">
      <c r="A35" s="17"/>
      <c r="B35" s="218"/>
      <c r="C35" s="19"/>
      <c r="D35" s="8"/>
      <c r="E35" s="8"/>
      <c r="F35" s="8"/>
      <c r="G35" s="8"/>
      <c r="K35" s="5"/>
      <c r="L35" s="5"/>
      <c r="M35" s="5"/>
      <c r="N35" s="17"/>
      <c r="O35" s="5"/>
      <c r="P35" s="6"/>
      <c r="Q35" s="5"/>
      <c r="R35" s="5"/>
      <c r="S35" s="5"/>
      <c r="T35" s="6"/>
      <c r="U35" s="215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</row>
    <row r="36" spans="1:35" s="1" customFormat="1" ht="12" customHeight="1" x14ac:dyDescent="0.2">
      <c r="A36" s="17"/>
      <c r="B36" s="218"/>
      <c r="C36" s="19"/>
      <c r="D36" s="8"/>
      <c r="E36" s="8"/>
      <c r="F36" s="8"/>
      <c r="G36" s="8"/>
      <c r="K36" s="5"/>
      <c r="L36" s="5"/>
      <c r="M36" s="5"/>
      <c r="N36" s="17"/>
      <c r="O36" s="5"/>
      <c r="P36" s="6"/>
      <c r="Q36" s="5"/>
      <c r="R36" s="5"/>
      <c r="S36" s="5"/>
      <c r="T36" s="6"/>
      <c r="U36" s="215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</row>
    <row r="37" spans="1:35" s="1" customFormat="1" ht="12" customHeight="1" x14ac:dyDescent="0.2">
      <c r="A37" s="17"/>
      <c r="B37" s="218"/>
      <c r="C37" s="19"/>
      <c r="D37" s="8"/>
      <c r="E37" s="8"/>
      <c r="F37" s="8"/>
      <c r="G37" s="8"/>
      <c r="K37" s="5"/>
      <c r="L37" s="5"/>
      <c r="M37" s="5"/>
      <c r="N37" s="17"/>
      <c r="O37" s="5"/>
      <c r="P37" s="6"/>
      <c r="Q37" s="5"/>
      <c r="R37" s="5"/>
      <c r="S37" s="5"/>
      <c r="T37" s="6"/>
      <c r="U37" s="215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</row>
    <row r="38" spans="1:35" s="1" customFormat="1" ht="12" customHeight="1" x14ac:dyDescent="0.2">
      <c r="A38" s="17"/>
      <c r="B38" s="218"/>
      <c r="C38" s="19"/>
      <c r="D38" s="8"/>
      <c r="E38" s="8"/>
      <c r="F38" s="8"/>
      <c r="G38" s="8"/>
      <c r="K38" s="5"/>
      <c r="L38" s="5"/>
      <c r="M38" s="5"/>
      <c r="N38" s="17"/>
      <c r="O38" s="5"/>
      <c r="P38" s="6"/>
      <c r="Q38" s="5"/>
      <c r="R38" s="5"/>
      <c r="S38" s="5"/>
      <c r="T38" s="6"/>
      <c r="U38" s="215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</row>
    <row r="39" spans="1:35" s="1" customFormat="1" ht="12" customHeight="1" x14ac:dyDescent="0.2">
      <c r="A39" s="296"/>
      <c r="B39" s="296"/>
      <c r="C39" s="296"/>
      <c r="D39" s="296"/>
      <c r="E39" s="296"/>
      <c r="F39" s="296"/>
      <c r="G39" s="296"/>
      <c r="K39" s="177"/>
      <c r="L39" s="181"/>
      <c r="M39" s="181"/>
      <c r="N39" s="181"/>
      <c r="O39" s="181"/>
      <c r="P39" s="5"/>
      <c r="Q39" s="6"/>
      <c r="R39" s="215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</row>
    <row r="40" spans="1:35" s="1" customFormat="1" ht="11.1" customHeight="1" x14ac:dyDescent="0.2">
      <c r="A40" s="287"/>
      <c r="B40" s="287"/>
      <c r="C40" s="287"/>
      <c r="D40" s="287"/>
      <c r="E40" s="287"/>
      <c r="F40" s="287"/>
      <c r="G40" s="287"/>
      <c r="K40" s="178"/>
      <c r="L40" s="181"/>
      <c r="M40" s="181"/>
      <c r="N40" s="181"/>
      <c r="O40" s="181"/>
      <c r="P40" s="5"/>
      <c r="Q40" s="6"/>
      <c r="R40" s="215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</row>
    <row r="41" spans="1:35" s="1" customFormat="1" ht="11.1" customHeight="1" x14ac:dyDescent="0.2">
      <c r="A41" s="287"/>
      <c r="B41" s="287"/>
      <c r="C41" s="287"/>
      <c r="D41" s="287"/>
      <c r="E41" s="287"/>
      <c r="F41" s="287"/>
      <c r="G41" s="287"/>
      <c r="K41" s="5"/>
      <c r="L41" s="181"/>
      <c r="M41" s="181"/>
      <c r="N41" s="181"/>
      <c r="O41" s="181"/>
      <c r="P41" s="5"/>
      <c r="Q41" s="6"/>
      <c r="R41" s="16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</row>
    <row r="42" spans="1:35" s="1" customFormat="1" ht="11.1" customHeight="1" x14ac:dyDescent="0.2">
      <c r="A42" s="179"/>
      <c r="B42" s="179"/>
      <c r="C42" s="179"/>
      <c r="D42" s="179"/>
      <c r="E42" s="179"/>
      <c r="F42" s="179"/>
      <c r="G42" s="179"/>
      <c r="K42" s="5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</row>
    <row r="43" spans="1:35" s="1" customFormat="1" ht="11.1" customHeight="1" x14ac:dyDescent="0.2">
      <c r="A43" s="179"/>
      <c r="B43" s="179"/>
      <c r="C43" s="179"/>
      <c r="D43" s="179"/>
      <c r="E43" s="179"/>
      <c r="F43" s="179"/>
      <c r="G43" s="179"/>
      <c r="K43" s="5"/>
      <c r="L43" s="181"/>
      <c r="M43" s="181"/>
      <c r="N43" s="181"/>
      <c r="O43" s="181"/>
      <c r="P43" s="181"/>
    </row>
    <row r="44" spans="1:35" ht="11.1" customHeight="1" x14ac:dyDescent="0.2">
      <c r="A44" s="284"/>
      <c r="B44" s="284"/>
      <c r="C44" s="284"/>
      <c r="D44" s="284"/>
      <c r="E44" s="284"/>
      <c r="F44" s="284"/>
      <c r="G44" s="284"/>
      <c r="H44" s="1"/>
      <c r="I44" s="1"/>
      <c r="J44" s="1"/>
      <c r="K44" s="21"/>
      <c r="L44" s="21"/>
      <c r="M44" s="5"/>
      <c r="N44" s="179"/>
      <c r="O44" s="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1.1" customHeight="1" x14ac:dyDescent="0.2">
      <c r="A45" s="178"/>
      <c r="B45" s="178"/>
      <c r="C45" s="178"/>
      <c r="D45" s="178"/>
      <c r="E45" s="178"/>
      <c r="F45" s="178"/>
      <c r="G45" s="178"/>
      <c r="H45" s="1"/>
      <c r="I45" s="1"/>
      <c r="J45" s="181"/>
      <c r="K45" s="21"/>
      <c r="L45" s="21"/>
      <c r="M45" s="5"/>
      <c r="N45" s="183"/>
      <c r="O45" s="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1.1" customHeight="1" x14ac:dyDescent="0.2">
      <c r="A46" s="178"/>
      <c r="B46" s="178"/>
      <c r="C46" s="178"/>
      <c r="D46" s="178"/>
      <c r="E46" s="178"/>
      <c r="F46" s="178"/>
      <c r="G46" s="178"/>
      <c r="H46" s="1"/>
      <c r="I46" s="1"/>
      <c r="J46" s="181"/>
      <c r="K46" s="8"/>
      <c r="L46" s="8"/>
      <c r="M46" s="5"/>
      <c r="N46" s="183"/>
      <c r="O46" s="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1.1" customHeight="1" x14ac:dyDescent="0.2">
      <c r="A47" s="14"/>
      <c r="B47" s="14"/>
      <c r="C47" s="14"/>
      <c r="D47" s="1"/>
      <c r="E47" s="1"/>
      <c r="F47" s="1"/>
      <c r="G47" s="14"/>
      <c r="H47" s="1"/>
      <c r="I47" s="1"/>
      <c r="J47" s="184"/>
      <c r="K47" s="185"/>
      <c r="L47" s="186"/>
      <c r="M47" s="5"/>
      <c r="N47" s="183"/>
      <c r="O47" s="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1.1" customHeight="1" x14ac:dyDescent="0.2">
      <c r="A48" s="24"/>
      <c r="B48" s="18"/>
      <c r="C48" s="219"/>
      <c r="D48" s="1"/>
      <c r="E48" s="1"/>
      <c r="F48" s="1"/>
      <c r="G48" s="179"/>
      <c r="H48" s="1"/>
      <c r="I48" s="1"/>
      <c r="J48" s="181"/>
      <c r="K48" s="185"/>
      <c r="L48" s="186"/>
      <c r="M48" s="5"/>
      <c r="N48" s="183"/>
      <c r="O48" s="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1.1" customHeight="1" x14ac:dyDescent="0.2">
      <c r="A49" s="179"/>
      <c r="B49" s="183"/>
      <c r="C49" s="219"/>
      <c r="D49" s="1"/>
      <c r="E49" s="1"/>
      <c r="F49" s="1"/>
      <c r="G49" s="179"/>
      <c r="H49" s="1"/>
      <c r="I49" s="1"/>
      <c r="J49" s="181"/>
      <c r="K49" s="185"/>
      <c r="L49" s="186"/>
      <c r="M49" s="5"/>
      <c r="N49" s="183"/>
      <c r="O49" s="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1.1" customHeight="1" x14ac:dyDescent="0.2">
      <c r="A50" s="179"/>
      <c r="B50" s="5"/>
      <c r="C50" s="6"/>
      <c r="D50" s="1"/>
      <c r="E50" s="1"/>
      <c r="F50" s="1"/>
      <c r="G50" s="14"/>
      <c r="H50" s="1"/>
      <c r="I50" s="1"/>
      <c r="J50" s="181"/>
      <c r="K50" s="185"/>
      <c r="L50" s="186"/>
      <c r="M50" s="5"/>
      <c r="N50" s="183"/>
      <c r="O50" s="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1.1" customHeight="1" x14ac:dyDescent="0.2">
      <c r="A51" s="179"/>
      <c r="B51" s="220"/>
      <c r="C51" s="6"/>
      <c r="D51" s="1"/>
      <c r="E51" s="1"/>
      <c r="F51" s="1"/>
      <c r="G51" s="179"/>
      <c r="H51" s="1"/>
      <c r="I51" s="1"/>
      <c r="J51" s="181"/>
      <c r="K51" s="185"/>
      <c r="L51" s="186"/>
      <c r="M51" s="5"/>
      <c r="N51" s="183"/>
      <c r="O51" s="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1.1" customHeight="1" x14ac:dyDescent="0.2">
      <c r="A52" s="179"/>
      <c r="B52" s="183"/>
      <c r="C52" s="6"/>
      <c r="D52" s="1"/>
      <c r="E52" s="1"/>
      <c r="F52" s="1"/>
      <c r="G52" s="179"/>
      <c r="H52" s="1"/>
      <c r="I52" s="1"/>
      <c r="J52" s="181"/>
      <c r="K52" s="185"/>
      <c r="L52" s="186"/>
      <c r="M52" s="5"/>
      <c r="N52" s="183"/>
      <c r="O52" s="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1.1" customHeight="1" x14ac:dyDescent="0.2">
      <c r="A53" s="179"/>
      <c r="B53" s="220"/>
      <c r="C53" s="6"/>
      <c r="D53" s="1"/>
      <c r="E53" s="1"/>
      <c r="F53" s="1"/>
      <c r="G53" s="179"/>
      <c r="H53" s="1"/>
      <c r="I53" s="1"/>
      <c r="J53" s="181"/>
      <c r="K53" s="185"/>
      <c r="L53" s="186"/>
      <c r="M53" s="5"/>
      <c r="N53" s="183"/>
      <c r="O53" s="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1.1" customHeight="1" x14ac:dyDescent="0.2">
      <c r="A54" s="179"/>
      <c r="B54" s="183"/>
      <c r="C54" s="221"/>
      <c r="D54" s="1"/>
      <c r="E54" s="1"/>
      <c r="F54" s="1"/>
      <c r="G54" s="179"/>
      <c r="H54" s="1"/>
      <c r="I54" s="1"/>
      <c r="J54" s="181"/>
      <c r="K54" s="185"/>
      <c r="L54" s="186"/>
      <c r="M54" s="5"/>
      <c r="N54" s="183"/>
      <c r="O54" s="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1.1" customHeight="1" x14ac:dyDescent="0.2">
      <c r="A55" s="179"/>
      <c r="B55" s="183"/>
      <c r="C55" s="6"/>
      <c r="D55" s="1"/>
      <c r="E55" s="1"/>
      <c r="F55" s="1"/>
      <c r="G55" s="179"/>
      <c r="H55" s="1"/>
      <c r="I55" s="1"/>
      <c r="J55" s="181"/>
      <c r="K55" s="185"/>
      <c r="L55" s="186"/>
      <c r="M55" s="5"/>
      <c r="N55" s="183"/>
      <c r="O55" s="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1.1" customHeight="1" x14ac:dyDescent="0.2">
      <c r="A56" s="179"/>
      <c r="B56" s="183"/>
      <c r="C56" s="6"/>
      <c r="D56" s="1"/>
      <c r="E56" s="1"/>
      <c r="F56" s="1"/>
      <c r="G56" s="179"/>
      <c r="H56" s="1"/>
      <c r="I56" s="1"/>
      <c r="J56" s="181"/>
      <c r="K56" s="185"/>
      <c r="L56" s="186"/>
      <c r="M56" s="5"/>
      <c r="N56" s="183"/>
      <c r="O56" s="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1.1" customHeight="1" x14ac:dyDescent="0.2">
      <c r="A57" s="17"/>
      <c r="B57" s="220"/>
      <c r="C57" s="6"/>
      <c r="D57" s="1"/>
      <c r="E57" s="1"/>
      <c r="F57" s="1"/>
      <c r="G57" s="179"/>
      <c r="H57" s="1"/>
      <c r="I57" s="1"/>
      <c r="J57" s="181"/>
      <c r="K57" s="185"/>
      <c r="L57" s="186"/>
      <c r="M57" s="5"/>
      <c r="N57" s="183"/>
      <c r="O57" s="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1.1" customHeight="1" x14ac:dyDescent="0.2">
      <c r="A58" s="179"/>
      <c r="B58" s="183"/>
      <c r="C58" s="6"/>
      <c r="D58" s="1"/>
      <c r="E58" s="1"/>
      <c r="F58" s="1"/>
      <c r="G58" s="179"/>
      <c r="H58" s="1"/>
      <c r="I58" s="1"/>
      <c r="J58" s="181"/>
      <c r="K58" s="185"/>
      <c r="L58" s="186"/>
      <c r="M58" s="5"/>
      <c r="N58" s="183"/>
      <c r="O58" s="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1.1" customHeight="1" x14ac:dyDescent="0.2">
      <c r="A59" s="17"/>
      <c r="B59" s="220"/>
      <c r="C59" s="6"/>
      <c r="D59" s="1"/>
      <c r="E59" s="1"/>
      <c r="F59" s="1"/>
      <c r="G59" s="179"/>
      <c r="H59" s="1"/>
      <c r="I59" s="1"/>
      <c r="J59" s="181"/>
      <c r="K59" s="185"/>
      <c r="L59" s="186"/>
      <c r="M59" s="5"/>
      <c r="N59" s="183"/>
      <c r="O59" s="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1.1" customHeight="1" x14ac:dyDescent="0.2">
      <c r="A60" s="179"/>
      <c r="B60" s="183"/>
      <c r="C60" s="6"/>
      <c r="D60" s="1"/>
      <c r="E60" s="1"/>
      <c r="F60" s="1"/>
      <c r="G60" s="179"/>
      <c r="H60" s="1"/>
      <c r="I60" s="222"/>
      <c r="J60" s="181"/>
      <c r="K60" s="185"/>
      <c r="L60" s="186"/>
      <c r="M60" s="5"/>
      <c r="N60" s="183"/>
      <c r="O60" s="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1.1" customHeight="1" x14ac:dyDescent="0.2">
      <c r="A61" s="179"/>
      <c r="B61" s="183"/>
      <c r="C61" s="6"/>
      <c r="D61" s="1"/>
      <c r="E61" s="1"/>
      <c r="F61" s="1"/>
      <c r="G61" s="179"/>
      <c r="H61" s="1"/>
      <c r="I61" s="1"/>
      <c r="J61" s="181"/>
      <c r="K61" s="185"/>
      <c r="L61" s="186"/>
      <c r="M61" s="5"/>
      <c r="N61" s="183"/>
      <c r="O61" s="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1.1" customHeight="1" x14ac:dyDescent="0.2">
      <c r="A62" s="179"/>
      <c r="B62" s="183"/>
      <c r="C62" s="221"/>
      <c r="D62" s="1"/>
      <c r="E62" s="1"/>
      <c r="F62" s="1"/>
      <c r="G62" s="179"/>
      <c r="H62" s="1"/>
      <c r="I62" s="1"/>
      <c r="J62" s="181"/>
      <c r="K62" s="185"/>
      <c r="L62" s="186"/>
      <c r="M62" s="5"/>
      <c r="N62" s="183"/>
      <c r="O62" s="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1.1" customHeight="1" x14ac:dyDescent="0.2">
      <c r="A63" s="179"/>
      <c r="B63" s="183"/>
      <c r="C63" s="6"/>
      <c r="D63" s="1"/>
      <c r="E63" s="1"/>
      <c r="F63" s="1"/>
      <c r="G63" s="223"/>
      <c r="H63" s="1"/>
      <c r="I63" s="1"/>
      <c r="J63" s="181"/>
      <c r="K63" s="185"/>
      <c r="L63" s="186"/>
      <c r="M63" s="5"/>
      <c r="N63" s="183"/>
      <c r="O63" s="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1.1" customHeight="1" x14ac:dyDescent="0.2">
      <c r="A64" s="179"/>
      <c r="B64" s="183"/>
      <c r="C64" s="221"/>
      <c r="D64" s="1"/>
      <c r="E64" s="1"/>
      <c r="F64" s="1"/>
      <c r="G64" s="179"/>
      <c r="H64" s="1"/>
      <c r="I64" s="1"/>
      <c r="J64" s="181"/>
      <c r="K64" s="185"/>
      <c r="L64" s="186"/>
      <c r="M64" s="5"/>
      <c r="N64" s="183"/>
      <c r="O64" s="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1.1" customHeight="1" x14ac:dyDescent="0.2">
      <c r="A65" s="179"/>
      <c r="B65" s="183"/>
      <c r="C65" s="221"/>
      <c r="D65" s="1"/>
      <c r="E65" s="1"/>
      <c r="F65" s="1"/>
      <c r="G65" s="179"/>
      <c r="H65" s="1"/>
      <c r="I65" s="1"/>
      <c r="J65" s="181"/>
      <c r="K65" s="185"/>
      <c r="L65" s="186"/>
      <c r="M65" s="5"/>
      <c r="N65" s="183"/>
      <c r="O65" s="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1.1" customHeight="1" x14ac:dyDescent="0.2">
      <c r="A66" s="179"/>
      <c r="B66" s="183"/>
      <c r="C66" s="6"/>
      <c r="D66" s="1"/>
      <c r="E66" s="1"/>
      <c r="F66" s="1"/>
      <c r="G66" s="179"/>
      <c r="H66" s="1"/>
      <c r="I66" s="1"/>
      <c r="J66" s="181"/>
      <c r="K66" s="224"/>
      <c r="L66" s="186"/>
      <c r="M66" s="5"/>
      <c r="N66" s="183"/>
      <c r="O66" s="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1.1" customHeight="1" x14ac:dyDescent="0.2">
      <c r="A67" s="179"/>
      <c r="B67" s="183"/>
      <c r="C67" s="6"/>
      <c r="D67" s="1"/>
      <c r="E67" s="1"/>
      <c r="F67" s="1"/>
      <c r="G67" s="179"/>
      <c r="H67" s="1"/>
      <c r="I67" s="1"/>
      <c r="J67" s="181"/>
      <c r="K67" s="185"/>
      <c r="L67" s="186"/>
      <c r="M67" s="5"/>
      <c r="N67" s="183"/>
      <c r="O67" s="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1.1" customHeight="1" x14ac:dyDescent="0.2">
      <c r="A68" s="223"/>
      <c r="B68" s="183"/>
      <c r="C68" s="6"/>
      <c r="D68" s="1"/>
      <c r="E68" s="1"/>
      <c r="F68" s="1"/>
      <c r="G68" s="179"/>
      <c r="H68" s="1"/>
      <c r="I68" s="1"/>
      <c r="J68" s="181"/>
      <c r="K68" s="185"/>
      <c r="L68" s="186"/>
      <c r="M68" s="5"/>
      <c r="N68" s="183"/>
      <c r="O68" s="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1.1" customHeight="1" x14ac:dyDescent="0.2">
      <c r="A69" s="223"/>
      <c r="B69" s="183"/>
      <c r="C69" s="6"/>
      <c r="D69" s="1"/>
      <c r="E69" s="1"/>
      <c r="F69" s="1"/>
      <c r="G69" s="179"/>
      <c r="H69" s="1"/>
      <c r="I69" s="1"/>
      <c r="J69" s="181"/>
      <c r="K69" s="185"/>
      <c r="L69" s="186"/>
      <c r="M69" s="5"/>
      <c r="N69" s="183"/>
      <c r="O69" s="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1.1" customHeight="1" x14ac:dyDescent="0.2">
      <c r="A70" s="223"/>
      <c r="B70" s="183"/>
      <c r="C70" s="6"/>
      <c r="D70" s="1"/>
      <c r="E70" s="1"/>
      <c r="F70" s="1"/>
      <c r="G70" s="179"/>
      <c r="H70" s="1"/>
      <c r="I70" s="1"/>
      <c r="J70" s="181"/>
      <c r="K70" s="185"/>
      <c r="L70" s="186"/>
      <c r="M70" s="5"/>
      <c r="N70" s="183"/>
      <c r="O70" s="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1.1" customHeight="1" x14ac:dyDescent="0.2">
      <c r="A71" s="179"/>
      <c r="B71" s="183"/>
      <c r="C71" s="6"/>
      <c r="D71" s="1"/>
      <c r="E71" s="1"/>
      <c r="F71" s="1"/>
      <c r="G71" s="179"/>
      <c r="H71" s="1"/>
      <c r="I71" s="1"/>
      <c r="J71" s="181"/>
      <c r="K71" s="185"/>
      <c r="L71" s="186"/>
      <c r="M71" s="5"/>
      <c r="N71" s="183"/>
      <c r="O71" s="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1.1" customHeight="1" x14ac:dyDescent="0.2">
      <c r="A72" s="179"/>
      <c r="B72" s="183"/>
      <c r="C72" s="6"/>
      <c r="D72" s="1"/>
      <c r="E72" s="1"/>
      <c r="F72" s="1"/>
      <c r="G72" s="179"/>
      <c r="H72" s="1"/>
      <c r="I72" s="1"/>
      <c r="J72" s="181"/>
      <c r="K72" s="185"/>
      <c r="L72" s="186"/>
      <c r="M72" s="5"/>
      <c r="N72" s="183"/>
      <c r="O72" s="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1.1" customHeight="1" x14ac:dyDescent="0.2">
      <c r="A73" s="179"/>
      <c r="B73" s="183"/>
      <c r="C73" s="6"/>
      <c r="D73" s="1"/>
      <c r="E73" s="1"/>
      <c r="F73" s="1"/>
      <c r="G73" s="179"/>
      <c r="H73" s="1"/>
      <c r="I73" s="1"/>
      <c r="J73" s="181"/>
      <c r="K73" s="185"/>
      <c r="L73" s="186"/>
      <c r="M73" s="5"/>
      <c r="N73" s="183"/>
      <c r="O73" s="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1.1" customHeight="1" x14ac:dyDescent="0.2">
      <c r="A74" s="179"/>
      <c r="B74" s="183"/>
      <c r="C74" s="6"/>
      <c r="D74" s="1"/>
      <c r="E74" s="1"/>
      <c r="F74" s="1"/>
      <c r="G74" s="179"/>
      <c r="H74" s="1"/>
      <c r="I74" s="1"/>
      <c r="J74" s="181"/>
      <c r="K74" s="185"/>
      <c r="L74" s="186"/>
      <c r="M74" s="5"/>
      <c r="N74" s="183"/>
      <c r="O74" s="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1.1" customHeight="1" x14ac:dyDescent="0.2">
      <c r="A75" s="179"/>
      <c r="B75" s="183"/>
      <c r="C75" s="6"/>
      <c r="D75" s="1"/>
      <c r="E75" s="1"/>
      <c r="F75" s="1"/>
      <c r="G75" s="179"/>
      <c r="H75" s="1"/>
      <c r="I75" s="1"/>
      <c r="J75" s="181"/>
      <c r="K75" s="185"/>
      <c r="L75" s="186"/>
      <c r="M75" s="5"/>
      <c r="N75" s="183"/>
      <c r="O75" s="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1.1" customHeight="1" x14ac:dyDescent="0.2">
      <c r="A76" s="179"/>
      <c r="B76" s="183"/>
      <c r="C76" s="6"/>
      <c r="D76" s="1"/>
      <c r="E76" s="1"/>
      <c r="F76" s="1"/>
      <c r="G76" s="179"/>
      <c r="H76" s="1"/>
      <c r="I76" s="1"/>
      <c r="J76" s="181"/>
      <c r="K76" s="185"/>
      <c r="L76" s="186"/>
      <c r="M76" s="5"/>
      <c r="N76" s="183"/>
      <c r="O76" s="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1.1" customHeight="1" x14ac:dyDescent="0.2">
      <c r="A77" s="179"/>
      <c r="B77" s="183"/>
      <c r="C77" s="6"/>
      <c r="D77" s="1"/>
      <c r="E77" s="1"/>
      <c r="F77" s="1"/>
      <c r="G77" s="179"/>
      <c r="H77" s="1"/>
      <c r="I77" s="1"/>
      <c r="J77" s="1"/>
      <c r="K77" s="185"/>
      <c r="L77" s="186"/>
      <c r="M77" s="5"/>
      <c r="N77" s="17"/>
      <c r="O77" s="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1.1" customHeight="1" x14ac:dyDescent="0.2">
      <c r="A78" s="179"/>
      <c r="B78" s="183"/>
      <c r="C78" s="6"/>
      <c r="D78" s="1"/>
      <c r="E78" s="1"/>
      <c r="F78" s="1"/>
      <c r="G78" s="179"/>
      <c r="H78" s="1"/>
      <c r="I78" s="1"/>
      <c r="J78" s="1"/>
      <c r="K78" s="45"/>
      <c r="L78" s="46"/>
      <c r="M78" s="5"/>
      <c r="N78" s="17"/>
      <c r="O78" s="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1.1" customHeight="1" x14ac:dyDescent="0.2">
      <c r="A79" s="179"/>
      <c r="B79" s="183"/>
      <c r="C79" s="6"/>
      <c r="D79" s="1"/>
      <c r="E79" s="1"/>
      <c r="F79" s="1"/>
      <c r="G79" s="179"/>
      <c r="H79" s="1"/>
      <c r="I79" s="1"/>
      <c r="J79" s="1"/>
      <c r="K79" s="24"/>
      <c r="L79" s="40"/>
      <c r="M79" s="5"/>
      <c r="N79" s="17"/>
      <c r="O79" s="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1.1" customHeight="1" x14ac:dyDescent="0.2">
      <c r="A80" s="179"/>
      <c r="B80" s="183"/>
      <c r="C80" s="6"/>
      <c r="D80" s="1"/>
      <c r="E80" s="1"/>
      <c r="F80" s="1"/>
      <c r="G80" s="179"/>
      <c r="H80" s="1"/>
      <c r="I80" s="1"/>
      <c r="J80" s="1"/>
      <c r="K80" s="24"/>
      <c r="L80" s="40"/>
      <c r="M80" s="5"/>
      <c r="N80" s="17"/>
      <c r="O80" s="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1.1" customHeight="1" x14ac:dyDescent="0.2">
      <c r="A81" s="179"/>
      <c r="B81" s="220"/>
      <c r="C81" s="6"/>
      <c r="D81" s="1"/>
      <c r="E81" s="1"/>
      <c r="F81" s="1"/>
      <c r="G81" s="179"/>
      <c r="H81" s="1"/>
      <c r="I81" s="1"/>
      <c r="J81" s="1"/>
      <c r="K81" s="24"/>
      <c r="L81" s="40"/>
      <c r="M81" s="5"/>
      <c r="N81" s="17"/>
      <c r="O81" s="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1.1" customHeight="1" x14ac:dyDescent="0.2">
      <c r="A82" s="179"/>
      <c r="B82" s="183"/>
      <c r="C82" s="6"/>
      <c r="D82" s="1"/>
      <c r="E82" s="1"/>
      <c r="F82" s="1"/>
      <c r="G82" s="14"/>
      <c r="H82" s="1"/>
      <c r="I82" s="1"/>
      <c r="J82" s="1"/>
      <c r="K82" s="5"/>
      <c r="L82" s="5"/>
      <c r="M82" s="5"/>
      <c r="N82" s="17"/>
      <c r="O82" s="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1.1" customHeight="1" x14ac:dyDescent="0.2">
      <c r="A83" s="179"/>
      <c r="B83" s="183"/>
      <c r="C83" s="6"/>
      <c r="D83" s="1"/>
      <c r="E83" s="1"/>
      <c r="F83" s="1"/>
      <c r="G83" s="293"/>
      <c r="H83" s="1"/>
      <c r="I83" s="1"/>
      <c r="J83" s="1"/>
      <c r="K83" s="5"/>
      <c r="L83" s="5"/>
      <c r="M83" s="5"/>
      <c r="N83" s="179"/>
      <c r="O83" s="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1.1" customHeight="1" x14ac:dyDescent="0.2">
      <c r="A84" s="293"/>
      <c r="B84" s="293"/>
      <c r="C84" s="19"/>
      <c r="D84" s="1"/>
      <c r="E84" s="1"/>
      <c r="F84" s="1"/>
      <c r="G84" s="293"/>
      <c r="H84" s="1"/>
      <c r="I84" s="1"/>
      <c r="J84" s="1"/>
      <c r="K84" s="5"/>
      <c r="L84" s="5"/>
      <c r="M84" s="5"/>
      <c r="N84" s="17"/>
      <c r="O84" s="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1.1" customHeight="1" x14ac:dyDescent="0.2">
      <c r="A85" s="17"/>
      <c r="B85" s="8"/>
      <c r="C85" s="8"/>
      <c r="D85" s="8"/>
      <c r="E85" s="8"/>
      <c r="F85" s="8"/>
      <c r="G85" s="8"/>
      <c r="H85" s="1"/>
      <c r="I85" s="1"/>
      <c r="J85" s="1"/>
      <c r="K85" s="5"/>
      <c r="L85" s="5"/>
      <c r="M85" s="5"/>
      <c r="N85" s="17"/>
      <c r="O85" s="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1.1" customHeight="1" x14ac:dyDescent="0.2">
      <c r="A86" s="17"/>
      <c r="B86" s="8"/>
      <c r="C86" s="8"/>
      <c r="D86" s="8"/>
      <c r="E86" s="8"/>
      <c r="F86" s="8"/>
      <c r="G86" s="8"/>
      <c r="H86" s="1"/>
      <c r="I86" s="1"/>
      <c r="J86" s="1"/>
      <c r="K86" s="5"/>
      <c r="L86" s="5"/>
      <c r="M86" s="5"/>
      <c r="N86" s="17"/>
      <c r="O86" s="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1.1" customHeight="1" x14ac:dyDescent="0.2">
      <c r="A87" s="17"/>
      <c r="B87" s="8"/>
      <c r="C87" s="8"/>
      <c r="D87" s="8"/>
      <c r="E87" s="8"/>
      <c r="F87" s="8"/>
      <c r="G87" s="8"/>
      <c r="H87" s="1"/>
      <c r="I87" s="1"/>
      <c r="J87" s="1"/>
      <c r="K87" s="5"/>
      <c r="L87" s="5"/>
      <c r="M87" s="5"/>
      <c r="N87" s="17"/>
      <c r="O87" s="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1.1" customHeight="1" x14ac:dyDescent="0.2">
      <c r="A88" s="17"/>
      <c r="B88" s="41"/>
      <c r="C88" s="8"/>
      <c r="D88" s="8"/>
      <c r="E88" s="8"/>
      <c r="F88" s="8"/>
      <c r="G88" s="8"/>
      <c r="H88" s="1"/>
      <c r="I88" s="1"/>
      <c r="J88" s="1"/>
      <c r="K88" s="5"/>
      <c r="L88" s="5"/>
      <c r="M88" s="5"/>
      <c r="N88" s="17"/>
      <c r="O88" s="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1.1" customHeight="1" x14ac:dyDescent="0.2">
      <c r="A89" s="17"/>
      <c r="B89" s="218"/>
      <c r="C89" s="19"/>
      <c r="D89" s="8"/>
      <c r="E89" s="8"/>
      <c r="F89" s="8"/>
      <c r="G89" s="8"/>
      <c r="H89" s="1"/>
      <c r="I89" s="1"/>
      <c r="J89" s="1"/>
      <c r="K89" s="5"/>
      <c r="L89" s="5"/>
      <c r="M89" s="5"/>
      <c r="N89" s="17"/>
      <c r="O89" s="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1.1" customHeight="1" x14ac:dyDescent="0.2">
      <c r="A90" s="225"/>
      <c r="B90" s="1"/>
      <c r="C90" s="1"/>
      <c r="D90" s="1"/>
      <c r="E90" s="1"/>
      <c r="F90" s="1"/>
      <c r="G90" s="1"/>
      <c r="H90" s="4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1.1" customHeight="1" x14ac:dyDescent="0.2">
      <c r="A91" s="225"/>
      <c r="B91" s="1"/>
      <c r="C91" s="1"/>
      <c r="D91" s="1"/>
      <c r="E91" s="1"/>
      <c r="F91" s="1"/>
      <c r="G91" s="1"/>
      <c r="H91" s="4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1.1" customHeight="1" x14ac:dyDescent="0.2">
      <c r="A92" s="225"/>
      <c r="B92" s="1"/>
      <c r="C92" s="1"/>
      <c r="D92" s="1"/>
      <c r="E92" s="1"/>
      <c r="F92" s="1"/>
      <c r="G92" s="1"/>
      <c r="H92" s="4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1.1" customHeight="1" x14ac:dyDescent="0.2">
      <c r="A93" s="225"/>
      <c r="B93" s="1"/>
      <c r="C93" s="1"/>
      <c r="D93" s="1"/>
      <c r="E93" s="1"/>
      <c r="F93" s="1"/>
      <c r="G93" s="1"/>
      <c r="H93" s="4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1.1" customHeight="1" x14ac:dyDescent="0.2">
      <c r="A94" s="225"/>
      <c r="B94" s="1"/>
      <c r="C94" s="1"/>
      <c r="D94" s="1"/>
      <c r="E94" s="1"/>
      <c r="F94" s="1"/>
      <c r="G94" s="1"/>
      <c r="H94" s="4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1.1" customHeight="1" x14ac:dyDescent="0.2">
      <c r="A95" s="225"/>
      <c r="B95" s="1"/>
      <c r="C95" s="1"/>
      <c r="D95" s="1"/>
      <c r="E95" s="1"/>
      <c r="F95" s="1"/>
      <c r="G95" s="1"/>
      <c r="H95" s="4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1.1" customHeight="1" x14ac:dyDescent="0.2">
      <c r="A96" s="225"/>
      <c r="B96" s="1"/>
      <c r="C96" s="1"/>
      <c r="D96" s="1"/>
      <c r="E96" s="1"/>
      <c r="F96" s="1"/>
      <c r="G96" s="1"/>
      <c r="H96" s="4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1.1" customHeight="1" x14ac:dyDescent="0.2">
      <c r="A97" s="225"/>
      <c r="B97" s="1"/>
      <c r="C97" s="1"/>
      <c r="D97" s="1"/>
      <c r="E97" s="1"/>
      <c r="F97" s="1"/>
      <c r="G97" s="1"/>
      <c r="H97" s="4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1.1" customHeight="1" x14ac:dyDescent="0.2">
      <c r="A98" s="225"/>
      <c r="B98" s="1"/>
      <c r="C98" s="1"/>
      <c r="D98" s="1"/>
      <c r="E98" s="1"/>
      <c r="F98" s="1"/>
      <c r="G98" s="1"/>
      <c r="H98" s="4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1.1" customHeight="1" x14ac:dyDescent="0.2">
      <c r="A99" s="225"/>
      <c r="B99" s="1"/>
      <c r="C99" s="1"/>
      <c r="D99" s="1"/>
      <c r="E99" s="1"/>
      <c r="F99" s="1"/>
      <c r="G99" s="1"/>
      <c r="H99" s="4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1.1" customHeight="1" x14ac:dyDescent="0.2">
      <c r="A100" s="225"/>
      <c r="B100" s="1"/>
      <c r="C100" s="1"/>
      <c r="D100" s="1"/>
      <c r="E100" s="1"/>
      <c r="F100" s="1"/>
      <c r="G100" s="1"/>
      <c r="H100" s="4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1.1" customHeight="1" x14ac:dyDescent="0.2">
      <c r="A101" s="225"/>
      <c r="B101" s="1"/>
      <c r="C101" s="1"/>
      <c r="D101" s="1"/>
      <c r="E101" s="1"/>
      <c r="F101" s="1"/>
      <c r="G101" s="1"/>
      <c r="H101" s="4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1.1" customHeight="1" x14ac:dyDescent="0.2">
      <c r="A102" s="225"/>
      <c r="B102" s="1"/>
      <c r="C102" s="1"/>
      <c r="D102" s="1"/>
      <c r="E102" s="1"/>
      <c r="F102" s="1"/>
      <c r="G102" s="1"/>
      <c r="H102" s="4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1.1" customHeight="1" x14ac:dyDescent="0.2">
      <c r="A103" s="225"/>
      <c r="B103" s="1"/>
      <c r="C103" s="1"/>
      <c r="D103" s="1"/>
      <c r="E103" s="1"/>
      <c r="F103" s="1"/>
      <c r="G103" s="1"/>
      <c r="H103" s="4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1.1" customHeight="1" x14ac:dyDescent="0.2">
      <c r="A104" s="225"/>
      <c r="B104" s="1"/>
      <c r="C104" s="1"/>
      <c r="D104" s="1"/>
      <c r="E104" s="1"/>
      <c r="F104" s="1"/>
      <c r="G104" s="1"/>
      <c r="H104" s="4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1.1" customHeight="1" x14ac:dyDescent="0.2">
      <c r="A105" s="225"/>
      <c r="B105" s="1"/>
      <c r="C105" s="1"/>
      <c r="D105" s="1"/>
      <c r="E105" s="1"/>
      <c r="F105" s="1"/>
      <c r="G105" s="1"/>
      <c r="H105" s="4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1.1" customHeight="1" x14ac:dyDescent="0.2">
      <c r="A106" s="225"/>
      <c r="B106" s="1"/>
      <c r="C106" s="1"/>
      <c r="D106" s="1"/>
      <c r="E106" s="1"/>
      <c r="F106" s="1"/>
      <c r="G106" s="1"/>
      <c r="H106" s="4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1.1" customHeight="1" x14ac:dyDescent="0.2">
      <c r="A107" s="225"/>
      <c r="B107" s="1"/>
      <c r="C107" s="1"/>
      <c r="D107" s="1"/>
      <c r="E107" s="1"/>
      <c r="F107" s="1"/>
      <c r="G107" s="1"/>
      <c r="H107" s="4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1.1" customHeight="1" x14ac:dyDescent="0.2">
      <c r="A108" s="225"/>
      <c r="B108" s="1"/>
      <c r="C108" s="1"/>
      <c r="D108" s="1"/>
      <c r="E108" s="1"/>
      <c r="F108" s="1"/>
      <c r="G108" s="1"/>
      <c r="H108" s="4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1.1" customHeight="1" x14ac:dyDescent="0.2">
      <c r="A109" s="225"/>
      <c r="B109" s="1"/>
      <c r="C109" s="1"/>
      <c r="D109" s="1"/>
      <c r="E109" s="1"/>
      <c r="F109" s="1"/>
      <c r="G109" s="1"/>
      <c r="H109" s="4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1.1" customHeight="1" x14ac:dyDescent="0.2">
      <c r="A110" s="225"/>
      <c r="B110" s="1"/>
      <c r="C110" s="1"/>
      <c r="D110" s="1"/>
      <c r="E110" s="1"/>
      <c r="F110" s="1"/>
      <c r="G110" s="1"/>
      <c r="H110" s="4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1.1" customHeight="1" x14ac:dyDescent="0.2">
      <c r="A111" s="22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1.1" customHeight="1" x14ac:dyDescent="0.2">
      <c r="A112" s="22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1.1" customHeight="1" x14ac:dyDescent="0.2">
      <c r="A113" s="22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1.1" customHeight="1" x14ac:dyDescent="0.2">
      <c r="A114" s="22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1.1" customHeight="1" x14ac:dyDescent="0.2">
      <c r="A115" s="22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1.1" customHeight="1" x14ac:dyDescent="0.2">
      <c r="A116" s="22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1.1" customHeight="1" x14ac:dyDescent="0.2">
      <c r="A117" s="22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1.1" customHeight="1" x14ac:dyDescent="0.2">
      <c r="A118" s="22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1.1" customHeight="1" x14ac:dyDescent="0.2">
      <c r="A119" s="22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1.1" customHeight="1" x14ac:dyDescent="0.2">
      <c r="A120" s="22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1.1" customHeight="1" x14ac:dyDescent="0.2">
      <c r="A121" s="22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1.1" customHeight="1" x14ac:dyDescent="0.2">
      <c r="A122" s="22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1.1" customHeight="1" x14ac:dyDescent="0.2">
      <c r="A123" s="22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1.1" customHeight="1" x14ac:dyDescent="0.2">
      <c r="A124" s="22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1.1" customHeight="1" x14ac:dyDescent="0.2">
      <c r="A125" s="22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1.1" customHeight="1" x14ac:dyDescent="0.2">
      <c r="A126" s="22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1.1" customHeight="1" x14ac:dyDescent="0.2">
      <c r="A127" s="22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1.1" customHeight="1" x14ac:dyDescent="0.2">
      <c r="A128" s="22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1.1" customHeight="1" x14ac:dyDescent="0.2">
      <c r="A129" s="22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1.1" customHeight="1" x14ac:dyDescent="0.2">
      <c r="A130" s="22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1.1" customHeight="1" x14ac:dyDescent="0.2">
      <c r="A131" s="22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1.1" customHeight="1" x14ac:dyDescent="0.2">
      <c r="A132" s="22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1.1" customHeight="1" x14ac:dyDescent="0.2">
      <c r="A133" s="22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1.1" customHeight="1" x14ac:dyDescent="0.2">
      <c r="A134" s="22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1.1" customHeight="1" x14ac:dyDescent="0.2">
      <c r="A135" s="22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1.1" customHeight="1" x14ac:dyDescent="0.2">
      <c r="A136" s="22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1.1" customHeight="1" x14ac:dyDescent="0.2">
      <c r="A137" s="22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1.1" customHeight="1" x14ac:dyDescent="0.2">
      <c r="A138" s="22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1.1" customHeight="1" x14ac:dyDescent="0.2">
      <c r="A139" s="22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1.1" customHeight="1" x14ac:dyDescent="0.2">
      <c r="A140" s="22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1.1" customHeight="1" x14ac:dyDescent="0.2">
      <c r="A141" s="22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1.1" customHeight="1" x14ac:dyDescent="0.2">
      <c r="A142" s="22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1.1" customHeight="1" x14ac:dyDescent="0.2">
      <c r="A143" s="22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1.1" customHeight="1" x14ac:dyDescent="0.2">
      <c r="A144" s="22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1.1" customHeight="1" x14ac:dyDescent="0.2">
      <c r="A145" s="22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1.1" customHeight="1" x14ac:dyDescent="0.2">
      <c r="A146" s="22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1.1" customHeight="1" x14ac:dyDescent="0.2">
      <c r="A147" s="22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1.1" customHeight="1" x14ac:dyDescent="0.2">
      <c r="A148" s="22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1.1" customHeight="1" x14ac:dyDescent="0.2">
      <c r="A149" s="22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1.1" customHeight="1" x14ac:dyDescent="0.2">
      <c r="A150" s="22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1.1" customHeight="1" x14ac:dyDescent="0.2">
      <c r="A151" s="22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1.1" customHeight="1" x14ac:dyDescent="0.2">
      <c r="A152" s="22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1.1" customHeight="1" x14ac:dyDescent="0.2">
      <c r="A153" s="22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1.1" customHeight="1" x14ac:dyDescent="0.2">
      <c r="A154" s="22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1.1" customHeight="1" x14ac:dyDescent="0.2">
      <c r="A155" s="22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1.1" customHeight="1" x14ac:dyDescent="0.2">
      <c r="A156" s="22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1.1" customHeight="1" x14ac:dyDescent="0.2">
      <c r="A157" s="22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1.1" customHeight="1" x14ac:dyDescent="0.2">
      <c r="A158" s="22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1.1" customHeight="1" x14ac:dyDescent="0.2">
      <c r="A159" s="22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1.1" customHeight="1" x14ac:dyDescent="0.2">
      <c r="A160" s="22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1.1" customHeight="1" x14ac:dyDescent="0.2">
      <c r="A161" s="22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1.1" customHeight="1" x14ac:dyDescent="0.2">
      <c r="A162" s="22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1.1" customHeight="1" x14ac:dyDescent="0.2">
      <c r="A163" s="22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1.1" customHeight="1" x14ac:dyDescent="0.2">
      <c r="A164" s="22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1.1" customHeight="1" x14ac:dyDescent="0.2">
      <c r="A165" s="22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1.1" customHeight="1" x14ac:dyDescent="0.2">
      <c r="A166" s="22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1.1" customHeight="1" x14ac:dyDescent="0.2">
      <c r="A167" s="22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1.1" customHeight="1" x14ac:dyDescent="0.2">
      <c r="A168" s="22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1.1" customHeight="1" x14ac:dyDescent="0.2">
      <c r="A169" s="22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x14ac:dyDescent="0.2">
      <c r="A170" s="22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x14ac:dyDescent="0.2">
      <c r="A171" s="22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x14ac:dyDescent="0.2">
      <c r="A172" s="22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x14ac:dyDescent="0.2">
      <c r="A173" s="22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x14ac:dyDescent="0.2">
      <c r="A174" s="22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x14ac:dyDescent="0.2">
      <c r="A175" s="22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x14ac:dyDescent="0.2">
      <c r="A176" s="22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x14ac:dyDescent="0.2">
      <c r="A177" s="22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x14ac:dyDescent="0.2">
      <c r="A178" s="22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x14ac:dyDescent="0.2">
      <c r="A179" s="22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x14ac:dyDescent="0.2">
      <c r="A180" s="22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x14ac:dyDescent="0.2">
      <c r="A181" s="22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x14ac:dyDescent="0.2">
      <c r="A182" s="22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x14ac:dyDescent="0.2">
      <c r="A183" s="22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x14ac:dyDescent="0.2">
      <c r="A184" s="22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x14ac:dyDescent="0.2">
      <c r="A185" s="22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x14ac:dyDescent="0.2">
      <c r="A186" s="22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x14ac:dyDescent="0.2">
      <c r="A187" s="22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x14ac:dyDescent="0.2">
      <c r="A188" s="22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x14ac:dyDescent="0.2">
      <c r="A189" s="22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x14ac:dyDescent="0.2">
      <c r="A190" s="22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x14ac:dyDescent="0.2">
      <c r="A191" s="22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x14ac:dyDescent="0.2">
      <c r="A192" s="22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x14ac:dyDescent="0.2">
      <c r="A193" s="22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x14ac:dyDescent="0.2">
      <c r="A194" s="22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x14ac:dyDescent="0.2">
      <c r="A195" s="22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x14ac:dyDescent="0.2">
      <c r="A196" s="22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x14ac:dyDescent="0.2">
      <c r="A197" s="22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x14ac:dyDescent="0.2">
      <c r="A198" s="22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x14ac:dyDescent="0.2">
      <c r="A199" s="22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x14ac:dyDescent="0.2">
      <c r="A200" s="22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x14ac:dyDescent="0.2">
      <c r="A201" s="22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x14ac:dyDescent="0.2">
      <c r="A202" s="22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x14ac:dyDescent="0.2">
      <c r="A203" s="22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x14ac:dyDescent="0.2">
      <c r="A204" s="22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x14ac:dyDescent="0.2">
      <c r="A205" s="22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x14ac:dyDescent="0.2">
      <c r="A206" s="22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x14ac:dyDescent="0.2">
      <c r="A207" s="22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x14ac:dyDescent="0.2">
      <c r="A208" s="22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x14ac:dyDescent="0.2">
      <c r="A209" s="22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x14ac:dyDescent="0.2">
      <c r="A210" s="22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x14ac:dyDescent="0.2">
      <c r="A211" s="22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x14ac:dyDescent="0.2">
      <c r="A212" s="22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x14ac:dyDescent="0.2">
      <c r="A213" s="22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x14ac:dyDescent="0.2">
      <c r="A214" s="22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x14ac:dyDescent="0.2">
      <c r="A215" s="22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x14ac:dyDescent="0.2">
      <c r="A216" s="22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x14ac:dyDescent="0.2">
      <c r="A217" s="22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x14ac:dyDescent="0.2">
      <c r="A218" s="22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x14ac:dyDescent="0.2">
      <c r="A219" s="22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x14ac:dyDescent="0.2">
      <c r="A220" s="22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x14ac:dyDescent="0.2">
      <c r="A221" s="22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x14ac:dyDescent="0.2">
      <c r="A222" s="22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x14ac:dyDescent="0.2">
      <c r="A223" s="22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x14ac:dyDescent="0.2">
      <c r="A224" s="22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x14ac:dyDescent="0.2">
      <c r="A225" s="22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x14ac:dyDescent="0.2">
      <c r="A226" s="22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x14ac:dyDescent="0.2">
      <c r="A227" s="22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x14ac:dyDescent="0.2">
      <c r="A228" s="22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x14ac:dyDescent="0.2">
      <c r="A229" s="22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x14ac:dyDescent="0.2">
      <c r="A230" s="22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x14ac:dyDescent="0.2">
      <c r="A231" s="22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x14ac:dyDescent="0.2">
      <c r="A232" s="22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x14ac:dyDescent="0.2">
      <c r="A233" s="22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x14ac:dyDescent="0.2">
      <c r="A234" s="22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x14ac:dyDescent="0.2">
      <c r="A235" s="22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x14ac:dyDescent="0.2">
      <c r="A236" s="22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x14ac:dyDescent="0.2">
      <c r="A237" s="22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x14ac:dyDescent="0.2">
      <c r="A238" s="22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x14ac:dyDescent="0.2">
      <c r="A239" s="22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x14ac:dyDescent="0.2">
      <c r="A240" s="22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x14ac:dyDescent="0.2">
      <c r="A241" s="22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x14ac:dyDescent="0.2">
      <c r="A242" s="22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x14ac:dyDescent="0.2">
      <c r="A243" s="22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x14ac:dyDescent="0.2">
      <c r="A244" s="22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x14ac:dyDescent="0.2">
      <c r="A245" s="22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x14ac:dyDescent="0.2">
      <c r="A246" s="22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x14ac:dyDescent="0.2">
      <c r="A247" s="22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x14ac:dyDescent="0.2">
      <c r="A248" s="22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x14ac:dyDescent="0.2">
      <c r="A249" s="22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x14ac:dyDescent="0.2">
      <c r="A250" s="22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x14ac:dyDescent="0.2">
      <c r="A251" s="22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x14ac:dyDescent="0.2">
      <c r="A252" s="22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x14ac:dyDescent="0.2">
      <c r="A253" s="22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x14ac:dyDescent="0.2">
      <c r="A254" s="22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x14ac:dyDescent="0.2">
      <c r="A255" s="22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x14ac:dyDescent="0.2">
      <c r="A256" s="22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x14ac:dyDescent="0.2">
      <c r="A257" s="22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x14ac:dyDescent="0.2">
      <c r="A258" s="22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x14ac:dyDescent="0.2">
      <c r="A259" s="22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x14ac:dyDescent="0.2">
      <c r="A260" s="22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x14ac:dyDescent="0.2">
      <c r="A261" s="22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x14ac:dyDescent="0.2">
      <c r="A262" s="22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x14ac:dyDescent="0.2">
      <c r="A263" s="22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x14ac:dyDescent="0.2">
      <c r="A264" s="22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x14ac:dyDescent="0.2">
      <c r="A265" s="22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x14ac:dyDescent="0.2">
      <c r="A266" s="22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x14ac:dyDescent="0.2">
      <c r="A267" s="22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x14ac:dyDescent="0.2">
      <c r="A268" s="22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x14ac:dyDescent="0.2">
      <c r="A269" s="22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x14ac:dyDescent="0.2">
      <c r="A270" s="22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x14ac:dyDescent="0.2">
      <c r="A271" s="22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x14ac:dyDescent="0.2">
      <c r="A272" s="22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x14ac:dyDescent="0.2">
      <c r="A273" s="22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x14ac:dyDescent="0.2">
      <c r="A274" s="22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x14ac:dyDescent="0.2">
      <c r="A275" s="22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x14ac:dyDescent="0.2">
      <c r="A276" s="22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x14ac:dyDescent="0.2">
      <c r="A277" s="22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x14ac:dyDescent="0.2">
      <c r="A278" s="22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x14ac:dyDescent="0.2">
      <c r="A279" s="22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x14ac:dyDescent="0.2">
      <c r="A280" s="22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x14ac:dyDescent="0.2">
      <c r="A281" s="22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x14ac:dyDescent="0.2">
      <c r="A282" s="22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x14ac:dyDescent="0.2">
      <c r="A283" s="22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x14ac:dyDescent="0.2">
      <c r="A284" s="22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x14ac:dyDescent="0.2">
      <c r="A285" s="22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x14ac:dyDescent="0.2">
      <c r="A286" s="22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x14ac:dyDescent="0.2">
      <c r="A287" s="22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x14ac:dyDescent="0.2">
      <c r="A288" s="22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x14ac:dyDescent="0.2">
      <c r="A289" s="22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x14ac:dyDescent="0.2">
      <c r="A290" s="22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x14ac:dyDescent="0.2">
      <c r="A291" s="22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x14ac:dyDescent="0.2">
      <c r="A292" s="22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x14ac:dyDescent="0.2">
      <c r="A293" s="22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x14ac:dyDescent="0.2">
      <c r="A294" s="22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x14ac:dyDescent="0.2">
      <c r="A295" s="22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x14ac:dyDescent="0.2">
      <c r="A296" s="22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x14ac:dyDescent="0.2">
      <c r="A297" s="22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x14ac:dyDescent="0.2">
      <c r="A298" s="22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x14ac:dyDescent="0.2">
      <c r="A299" s="22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x14ac:dyDescent="0.2">
      <c r="A300" s="22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x14ac:dyDescent="0.2">
      <c r="A301" s="22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x14ac:dyDescent="0.2">
      <c r="A302" s="22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x14ac:dyDescent="0.2">
      <c r="A303" s="22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x14ac:dyDescent="0.2">
      <c r="A304" s="22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x14ac:dyDescent="0.2">
      <c r="A305" s="22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x14ac:dyDescent="0.2">
      <c r="A306" s="22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x14ac:dyDescent="0.2">
      <c r="A307" s="22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x14ac:dyDescent="0.2">
      <c r="A308" s="22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x14ac:dyDescent="0.2">
      <c r="A309" s="22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x14ac:dyDescent="0.2">
      <c r="A310" s="22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x14ac:dyDescent="0.2">
      <c r="A311" s="22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x14ac:dyDescent="0.2">
      <c r="A312" s="22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x14ac:dyDescent="0.2">
      <c r="A313" s="22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x14ac:dyDescent="0.2">
      <c r="A314" s="22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x14ac:dyDescent="0.2">
      <c r="A315" s="22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x14ac:dyDescent="0.2">
      <c r="A316" s="22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x14ac:dyDescent="0.2">
      <c r="A317" s="22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x14ac:dyDescent="0.2">
      <c r="A318" s="22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x14ac:dyDescent="0.2">
      <c r="A319" s="22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x14ac:dyDescent="0.2">
      <c r="A320" s="22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x14ac:dyDescent="0.2">
      <c r="A321" s="22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x14ac:dyDescent="0.2">
      <c r="A322" s="22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x14ac:dyDescent="0.2">
      <c r="A323" s="22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x14ac:dyDescent="0.2">
      <c r="A324" s="22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x14ac:dyDescent="0.2">
      <c r="A325" s="22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x14ac:dyDescent="0.2">
      <c r="A326" s="22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x14ac:dyDescent="0.2">
      <c r="A327" s="22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x14ac:dyDescent="0.2">
      <c r="A328" s="22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x14ac:dyDescent="0.2">
      <c r="A329" s="22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x14ac:dyDescent="0.2">
      <c r="A330" s="22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x14ac:dyDescent="0.2">
      <c r="A331" s="22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x14ac:dyDescent="0.2">
      <c r="A332" s="22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x14ac:dyDescent="0.2">
      <c r="A333" s="22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x14ac:dyDescent="0.2">
      <c r="A334" s="22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x14ac:dyDescent="0.2">
      <c r="A335" s="22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x14ac:dyDescent="0.2">
      <c r="A336" s="22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x14ac:dyDescent="0.2">
      <c r="A337" s="22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x14ac:dyDescent="0.2">
      <c r="A338" s="22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x14ac:dyDescent="0.2">
      <c r="A339" s="22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x14ac:dyDescent="0.2">
      <c r="A340" s="22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x14ac:dyDescent="0.2">
      <c r="A341" s="22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x14ac:dyDescent="0.2">
      <c r="A342" s="22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x14ac:dyDescent="0.2">
      <c r="A343" s="22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x14ac:dyDescent="0.2">
      <c r="A344" s="22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x14ac:dyDescent="0.2">
      <c r="A345" s="22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x14ac:dyDescent="0.2">
      <c r="A346" s="22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x14ac:dyDescent="0.2">
      <c r="A347" s="22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x14ac:dyDescent="0.2">
      <c r="A348" s="22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x14ac:dyDescent="0.2">
      <c r="A349" s="22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x14ac:dyDescent="0.2">
      <c r="A350" s="22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x14ac:dyDescent="0.2">
      <c r="A351" s="22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x14ac:dyDescent="0.2">
      <c r="A352" s="22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x14ac:dyDescent="0.2">
      <c r="A353" s="22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x14ac:dyDescent="0.2">
      <c r="A354" s="22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x14ac:dyDescent="0.2">
      <c r="A355" s="22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x14ac:dyDescent="0.2">
      <c r="A356" s="22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x14ac:dyDescent="0.2">
      <c r="A357" s="22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x14ac:dyDescent="0.2">
      <c r="A358" s="22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x14ac:dyDescent="0.2">
      <c r="A359" s="22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x14ac:dyDescent="0.2">
      <c r="A360" s="22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x14ac:dyDescent="0.2">
      <c r="A361" s="22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x14ac:dyDescent="0.2">
      <c r="A362" s="22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x14ac:dyDescent="0.2">
      <c r="A363" s="22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x14ac:dyDescent="0.2">
      <c r="A364" s="22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x14ac:dyDescent="0.2">
      <c r="A365" s="22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x14ac:dyDescent="0.2">
      <c r="A366" s="22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x14ac:dyDescent="0.2">
      <c r="A367" s="22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x14ac:dyDescent="0.2">
      <c r="A368" s="22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x14ac:dyDescent="0.2">
      <c r="A369" s="22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x14ac:dyDescent="0.2">
      <c r="A370" s="22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x14ac:dyDescent="0.2">
      <c r="A371" s="22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x14ac:dyDescent="0.2">
      <c r="A372" s="22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x14ac:dyDescent="0.2">
      <c r="A373" s="22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x14ac:dyDescent="0.2">
      <c r="A374" s="22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x14ac:dyDescent="0.2">
      <c r="A375" s="22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x14ac:dyDescent="0.2">
      <c r="A376" s="22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x14ac:dyDescent="0.2">
      <c r="A377" s="22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x14ac:dyDescent="0.2">
      <c r="A378" s="22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x14ac:dyDescent="0.2">
      <c r="A379" s="22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x14ac:dyDescent="0.2">
      <c r="A380" s="22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x14ac:dyDescent="0.2">
      <c r="A381" s="22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x14ac:dyDescent="0.2">
      <c r="A382" s="22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x14ac:dyDescent="0.2">
      <c r="A383" s="22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x14ac:dyDescent="0.2">
      <c r="A384" s="22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x14ac:dyDescent="0.2">
      <c r="A385" s="22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x14ac:dyDescent="0.2">
      <c r="A386" s="22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x14ac:dyDescent="0.2">
      <c r="A387" s="22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x14ac:dyDescent="0.2">
      <c r="A388" s="22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x14ac:dyDescent="0.2">
      <c r="A389" s="22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x14ac:dyDescent="0.2">
      <c r="A390" s="22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x14ac:dyDescent="0.2">
      <c r="A391" s="22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x14ac:dyDescent="0.2">
      <c r="A392" s="22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x14ac:dyDescent="0.2">
      <c r="A393" s="22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x14ac:dyDescent="0.2">
      <c r="A394" s="22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x14ac:dyDescent="0.2">
      <c r="A395" s="22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x14ac:dyDescent="0.2">
      <c r="A396" s="22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x14ac:dyDescent="0.2">
      <c r="A397" s="22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x14ac:dyDescent="0.2">
      <c r="A398" s="22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x14ac:dyDescent="0.2">
      <c r="A399" s="22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x14ac:dyDescent="0.2">
      <c r="A400" s="22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x14ac:dyDescent="0.2">
      <c r="A401" s="22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x14ac:dyDescent="0.2">
      <c r="A402" s="22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x14ac:dyDescent="0.2">
      <c r="A403" s="22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x14ac:dyDescent="0.2">
      <c r="A404" s="22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x14ac:dyDescent="0.2">
      <c r="A405" s="22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x14ac:dyDescent="0.2">
      <c r="A406" s="22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x14ac:dyDescent="0.2">
      <c r="A407" s="22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x14ac:dyDescent="0.2">
      <c r="A408" s="22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x14ac:dyDescent="0.2">
      <c r="A409" s="22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x14ac:dyDescent="0.2">
      <c r="A410" s="22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x14ac:dyDescent="0.2">
      <c r="A411" s="22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x14ac:dyDescent="0.2">
      <c r="A412" s="22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x14ac:dyDescent="0.2">
      <c r="A413" s="22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x14ac:dyDescent="0.2">
      <c r="A414" s="22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x14ac:dyDescent="0.2">
      <c r="A415" s="22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x14ac:dyDescent="0.2">
      <c r="A416" s="22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x14ac:dyDescent="0.2">
      <c r="A417" s="22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x14ac:dyDescent="0.2">
      <c r="A418" s="22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x14ac:dyDescent="0.2">
      <c r="A419" s="22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x14ac:dyDescent="0.2">
      <c r="A420" s="22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x14ac:dyDescent="0.2">
      <c r="A421" s="22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x14ac:dyDescent="0.2">
      <c r="A422" s="22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x14ac:dyDescent="0.2">
      <c r="A423" s="22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x14ac:dyDescent="0.2">
      <c r="A424" s="22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x14ac:dyDescent="0.2">
      <c r="A425" s="22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x14ac:dyDescent="0.2">
      <c r="A426" s="22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x14ac:dyDescent="0.2">
      <c r="A427" s="22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x14ac:dyDescent="0.2">
      <c r="A428" s="22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x14ac:dyDescent="0.2">
      <c r="A429" s="22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x14ac:dyDescent="0.2">
      <c r="A430" s="22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x14ac:dyDescent="0.2">
      <c r="A431" s="22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x14ac:dyDescent="0.2">
      <c r="A432" s="22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x14ac:dyDescent="0.2">
      <c r="A433" s="22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x14ac:dyDescent="0.2">
      <c r="A434" s="22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x14ac:dyDescent="0.2">
      <c r="A435" s="22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x14ac:dyDescent="0.2">
      <c r="A436" s="22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x14ac:dyDescent="0.2">
      <c r="A437" s="22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x14ac:dyDescent="0.2">
      <c r="A438" s="22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x14ac:dyDescent="0.2">
      <c r="A439" s="22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x14ac:dyDescent="0.2">
      <c r="A440" s="22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x14ac:dyDescent="0.2">
      <c r="A441" s="22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x14ac:dyDescent="0.2">
      <c r="A442" s="22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x14ac:dyDescent="0.2">
      <c r="A443" s="22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x14ac:dyDescent="0.2">
      <c r="A444" s="22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x14ac:dyDescent="0.2">
      <c r="A445" s="22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x14ac:dyDescent="0.2">
      <c r="A446" s="22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x14ac:dyDescent="0.2">
      <c r="A447" s="22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x14ac:dyDescent="0.2">
      <c r="A448" s="22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x14ac:dyDescent="0.2">
      <c r="A449" s="22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x14ac:dyDescent="0.2">
      <c r="A450" s="22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x14ac:dyDescent="0.2">
      <c r="A451" s="22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x14ac:dyDescent="0.2">
      <c r="A452" s="22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x14ac:dyDescent="0.2">
      <c r="A453" s="22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x14ac:dyDescent="0.2">
      <c r="A454" s="22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x14ac:dyDescent="0.2">
      <c r="A455" s="22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x14ac:dyDescent="0.2">
      <c r="A456" s="22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x14ac:dyDescent="0.2">
      <c r="A457" s="22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x14ac:dyDescent="0.2">
      <c r="A458" s="22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x14ac:dyDescent="0.2">
      <c r="A459" s="22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x14ac:dyDescent="0.2">
      <c r="A460" s="22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x14ac:dyDescent="0.2">
      <c r="A461" s="22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x14ac:dyDescent="0.2">
      <c r="A462" s="22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x14ac:dyDescent="0.2">
      <c r="A463" s="22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x14ac:dyDescent="0.2">
      <c r="A464" s="22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x14ac:dyDescent="0.2">
      <c r="A465" s="22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x14ac:dyDescent="0.2">
      <c r="A466" s="22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x14ac:dyDescent="0.2">
      <c r="A467" s="22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x14ac:dyDescent="0.2">
      <c r="A468" s="22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x14ac:dyDescent="0.2">
      <c r="A469" s="22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x14ac:dyDescent="0.2">
      <c r="A470" s="22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x14ac:dyDescent="0.2">
      <c r="A471" s="22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x14ac:dyDescent="0.2">
      <c r="A472" s="22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x14ac:dyDescent="0.2">
      <c r="A473" s="22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x14ac:dyDescent="0.2">
      <c r="A474" s="22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x14ac:dyDescent="0.2">
      <c r="A475" s="22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x14ac:dyDescent="0.2">
      <c r="A476" s="22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x14ac:dyDescent="0.2">
      <c r="A477" s="22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x14ac:dyDescent="0.2">
      <c r="A478" s="22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x14ac:dyDescent="0.2">
      <c r="A479" s="22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x14ac:dyDescent="0.2">
      <c r="A480" s="22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x14ac:dyDescent="0.2">
      <c r="A481" s="22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x14ac:dyDescent="0.2">
      <c r="A482" s="22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x14ac:dyDescent="0.2">
      <c r="A483" s="22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x14ac:dyDescent="0.2">
      <c r="A484" s="22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x14ac:dyDescent="0.2">
      <c r="A485" s="22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x14ac:dyDescent="0.2">
      <c r="A486" s="22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x14ac:dyDescent="0.2">
      <c r="A487" s="22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x14ac:dyDescent="0.2">
      <c r="A488" s="22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x14ac:dyDescent="0.2">
      <c r="A489" s="22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x14ac:dyDescent="0.2">
      <c r="A490" s="22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x14ac:dyDescent="0.2">
      <c r="A491" s="22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x14ac:dyDescent="0.2">
      <c r="A492" s="22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x14ac:dyDescent="0.2">
      <c r="A493" s="22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x14ac:dyDescent="0.2">
      <c r="A494" s="22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x14ac:dyDescent="0.2">
      <c r="A495" s="22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x14ac:dyDescent="0.2">
      <c r="A496" s="22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x14ac:dyDescent="0.2">
      <c r="A497" s="22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x14ac:dyDescent="0.2">
      <c r="A498" s="22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x14ac:dyDescent="0.2">
      <c r="A499" s="22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x14ac:dyDescent="0.2">
      <c r="A500" s="22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x14ac:dyDescent="0.2">
      <c r="A501" s="22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x14ac:dyDescent="0.2">
      <c r="A502" s="22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x14ac:dyDescent="0.2">
      <c r="A503" s="22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x14ac:dyDescent="0.2">
      <c r="A504" s="22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x14ac:dyDescent="0.2">
      <c r="A505" s="22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x14ac:dyDescent="0.2">
      <c r="A506" s="22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x14ac:dyDescent="0.2">
      <c r="A507" s="22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x14ac:dyDescent="0.2">
      <c r="A508" s="22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x14ac:dyDescent="0.2">
      <c r="A509" s="22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x14ac:dyDescent="0.2">
      <c r="A510" s="22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x14ac:dyDescent="0.2">
      <c r="A511" s="22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x14ac:dyDescent="0.2">
      <c r="A512" s="22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x14ac:dyDescent="0.2">
      <c r="A513" s="22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x14ac:dyDescent="0.2">
      <c r="A514" s="22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x14ac:dyDescent="0.2">
      <c r="A515" s="22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x14ac:dyDescent="0.2">
      <c r="A516" s="22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x14ac:dyDescent="0.2">
      <c r="A517" s="22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x14ac:dyDescent="0.2">
      <c r="A518" s="22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x14ac:dyDescent="0.2">
      <c r="A519" s="22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x14ac:dyDescent="0.2">
      <c r="A520" s="22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x14ac:dyDescent="0.2">
      <c r="A521" s="22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x14ac:dyDescent="0.2">
      <c r="A522" s="22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x14ac:dyDescent="0.2">
      <c r="A523" s="22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x14ac:dyDescent="0.2">
      <c r="A524" s="22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x14ac:dyDescent="0.2">
      <c r="A525" s="22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x14ac:dyDescent="0.2">
      <c r="A526" s="22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x14ac:dyDescent="0.2">
      <c r="A527" s="22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x14ac:dyDescent="0.2">
      <c r="A528" s="22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x14ac:dyDescent="0.2">
      <c r="A529" s="22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x14ac:dyDescent="0.2">
      <c r="A530" s="22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x14ac:dyDescent="0.2">
      <c r="A531" s="22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x14ac:dyDescent="0.2">
      <c r="A532" s="22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x14ac:dyDescent="0.2">
      <c r="A533" s="22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x14ac:dyDescent="0.2">
      <c r="A534" s="22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x14ac:dyDescent="0.2">
      <c r="A535" s="22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x14ac:dyDescent="0.2">
      <c r="A536" s="22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x14ac:dyDescent="0.2">
      <c r="A537" s="22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x14ac:dyDescent="0.2">
      <c r="A538" s="22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x14ac:dyDescent="0.2">
      <c r="A539" s="22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x14ac:dyDescent="0.2">
      <c r="A540" s="22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x14ac:dyDescent="0.2">
      <c r="A541" s="22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x14ac:dyDescent="0.2">
      <c r="A542" s="22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x14ac:dyDescent="0.2">
      <c r="A543" s="22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x14ac:dyDescent="0.2">
      <c r="A544" s="22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x14ac:dyDescent="0.2">
      <c r="A545" s="22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x14ac:dyDescent="0.2">
      <c r="A546" s="22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x14ac:dyDescent="0.2">
      <c r="A547" s="22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x14ac:dyDescent="0.2">
      <c r="A548" s="22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x14ac:dyDescent="0.2">
      <c r="A549" s="22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x14ac:dyDescent="0.2">
      <c r="A550" s="22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x14ac:dyDescent="0.2">
      <c r="A551" s="22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x14ac:dyDescent="0.2">
      <c r="A552" s="22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x14ac:dyDescent="0.2">
      <c r="A553" s="22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x14ac:dyDescent="0.2">
      <c r="A554" s="22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x14ac:dyDescent="0.2">
      <c r="A555" s="22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x14ac:dyDescent="0.2">
      <c r="A556" s="22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x14ac:dyDescent="0.2">
      <c r="A557" s="22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x14ac:dyDescent="0.2">
      <c r="A558" s="22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x14ac:dyDescent="0.2">
      <c r="A559" s="22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x14ac:dyDescent="0.2">
      <c r="A560" s="22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x14ac:dyDescent="0.2">
      <c r="A561" s="22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x14ac:dyDescent="0.2">
      <c r="A562" s="22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x14ac:dyDescent="0.2">
      <c r="A563" s="22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x14ac:dyDescent="0.2">
      <c r="A564" s="22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x14ac:dyDescent="0.2">
      <c r="A565" s="22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x14ac:dyDescent="0.2">
      <c r="A566" s="22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x14ac:dyDescent="0.2">
      <c r="A567" s="22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x14ac:dyDescent="0.2">
      <c r="A568" s="22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x14ac:dyDescent="0.2">
      <c r="A569" s="22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x14ac:dyDescent="0.2">
      <c r="A570" s="22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x14ac:dyDescent="0.2">
      <c r="A571" s="22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x14ac:dyDescent="0.2">
      <c r="A572" s="22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x14ac:dyDescent="0.2">
      <c r="A573" s="22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x14ac:dyDescent="0.2">
      <c r="A574" s="22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x14ac:dyDescent="0.2">
      <c r="A575" s="22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x14ac:dyDescent="0.2">
      <c r="A576" s="22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x14ac:dyDescent="0.2">
      <c r="A577" s="22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x14ac:dyDescent="0.2">
      <c r="A578" s="22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x14ac:dyDescent="0.2">
      <c r="A579" s="22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x14ac:dyDescent="0.2">
      <c r="A580" s="22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x14ac:dyDescent="0.2">
      <c r="A581" s="22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x14ac:dyDescent="0.2">
      <c r="A582" s="22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x14ac:dyDescent="0.2">
      <c r="A583" s="22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x14ac:dyDescent="0.2">
      <c r="A584" s="22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x14ac:dyDescent="0.2">
      <c r="A585" s="22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x14ac:dyDescent="0.2">
      <c r="A586" s="22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x14ac:dyDescent="0.2">
      <c r="A587" s="22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x14ac:dyDescent="0.2">
      <c r="A588" s="22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x14ac:dyDescent="0.2">
      <c r="A589" s="22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x14ac:dyDescent="0.2">
      <c r="A590" s="22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x14ac:dyDescent="0.2">
      <c r="A591" s="22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x14ac:dyDescent="0.2">
      <c r="A592" s="22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x14ac:dyDescent="0.2">
      <c r="A593" s="22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x14ac:dyDescent="0.2">
      <c r="A594" s="22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x14ac:dyDescent="0.2">
      <c r="A595" s="22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x14ac:dyDescent="0.2">
      <c r="A596" s="22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x14ac:dyDescent="0.2">
      <c r="A597" s="22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x14ac:dyDescent="0.2">
      <c r="A598" s="22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x14ac:dyDescent="0.2">
      <c r="A599" s="22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x14ac:dyDescent="0.2">
      <c r="A600" s="22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x14ac:dyDescent="0.2">
      <c r="A601" s="22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x14ac:dyDescent="0.2">
      <c r="A602" s="22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x14ac:dyDescent="0.2">
      <c r="A603" s="22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x14ac:dyDescent="0.2">
      <c r="A604" s="22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x14ac:dyDescent="0.2">
      <c r="A605" s="22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x14ac:dyDescent="0.2">
      <c r="A606" s="22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x14ac:dyDescent="0.2">
      <c r="A607" s="22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x14ac:dyDescent="0.2">
      <c r="A608" s="22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x14ac:dyDescent="0.2">
      <c r="A609" s="22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x14ac:dyDescent="0.2">
      <c r="A610" s="22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x14ac:dyDescent="0.2">
      <c r="A611" s="22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x14ac:dyDescent="0.2">
      <c r="A612" s="22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x14ac:dyDescent="0.2">
      <c r="A613" s="22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x14ac:dyDescent="0.2">
      <c r="A614" s="22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x14ac:dyDescent="0.2">
      <c r="A615" s="22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x14ac:dyDescent="0.2">
      <c r="A616" s="22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x14ac:dyDescent="0.2">
      <c r="A617" s="22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x14ac:dyDescent="0.2">
      <c r="A618" s="22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x14ac:dyDescent="0.2">
      <c r="A619" s="22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x14ac:dyDescent="0.2">
      <c r="A620" s="22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x14ac:dyDescent="0.2">
      <c r="A621" s="22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x14ac:dyDescent="0.2">
      <c r="A622" s="22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x14ac:dyDescent="0.2">
      <c r="A623" s="22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x14ac:dyDescent="0.2">
      <c r="A624" s="22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x14ac:dyDescent="0.2">
      <c r="A625" s="22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x14ac:dyDescent="0.2">
      <c r="A626" s="22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x14ac:dyDescent="0.2">
      <c r="A627" s="22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x14ac:dyDescent="0.2">
      <c r="A628" s="22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x14ac:dyDescent="0.2">
      <c r="A629" s="22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x14ac:dyDescent="0.2">
      <c r="A630" s="22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x14ac:dyDescent="0.2">
      <c r="A631" s="22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x14ac:dyDescent="0.2">
      <c r="A632" s="22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x14ac:dyDescent="0.2">
      <c r="A633" s="22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x14ac:dyDescent="0.2">
      <c r="A634" s="22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x14ac:dyDescent="0.2">
      <c r="A635" s="22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x14ac:dyDescent="0.2">
      <c r="A636" s="22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x14ac:dyDescent="0.2">
      <c r="A637" s="22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x14ac:dyDescent="0.2">
      <c r="A638" s="22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x14ac:dyDescent="0.2">
      <c r="A639" s="22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x14ac:dyDescent="0.2">
      <c r="A640" s="22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x14ac:dyDescent="0.2">
      <c r="A641" s="22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x14ac:dyDescent="0.2">
      <c r="A642" s="22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x14ac:dyDescent="0.2">
      <c r="A643" s="22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x14ac:dyDescent="0.2">
      <c r="A644" s="22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x14ac:dyDescent="0.2">
      <c r="A645" s="22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x14ac:dyDescent="0.2">
      <c r="A646" s="22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x14ac:dyDescent="0.2">
      <c r="A647" s="22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x14ac:dyDescent="0.2">
      <c r="A648" s="22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x14ac:dyDescent="0.2">
      <c r="A649" s="22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x14ac:dyDescent="0.2">
      <c r="A650" s="22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x14ac:dyDescent="0.2">
      <c r="A651" s="22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x14ac:dyDescent="0.2">
      <c r="A652" s="22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x14ac:dyDescent="0.2">
      <c r="A653" s="22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x14ac:dyDescent="0.2">
      <c r="A654" s="22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x14ac:dyDescent="0.2">
      <c r="A655" s="22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x14ac:dyDescent="0.2">
      <c r="A656" s="22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x14ac:dyDescent="0.2">
      <c r="A657" s="22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x14ac:dyDescent="0.2">
      <c r="A658" s="22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x14ac:dyDescent="0.2">
      <c r="A659" s="22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x14ac:dyDescent="0.2">
      <c r="A660" s="22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x14ac:dyDescent="0.2">
      <c r="A661" s="22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x14ac:dyDescent="0.2">
      <c r="A662" s="22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x14ac:dyDescent="0.2">
      <c r="A663" s="22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x14ac:dyDescent="0.2">
      <c r="A664" s="22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x14ac:dyDescent="0.2">
      <c r="A665" s="22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x14ac:dyDescent="0.2">
      <c r="A666" s="22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x14ac:dyDescent="0.2">
      <c r="A667" s="22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x14ac:dyDescent="0.2">
      <c r="A668" s="22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x14ac:dyDescent="0.2">
      <c r="A669" s="22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x14ac:dyDescent="0.2">
      <c r="A670" s="22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x14ac:dyDescent="0.2">
      <c r="A671" s="22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x14ac:dyDescent="0.2">
      <c r="A672" s="22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x14ac:dyDescent="0.2">
      <c r="A673" s="22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x14ac:dyDescent="0.2">
      <c r="A674" s="22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x14ac:dyDescent="0.2">
      <c r="A675" s="22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x14ac:dyDescent="0.2">
      <c r="A676" s="22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x14ac:dyDescent="0.2">
      <c r="A677" s="22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x14ac:dyDescent="0.2">
      <c r="A678" s="22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x14ac:dyDescent="0.2">
      <c r="A679" s="22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x14ac:dyDescent="0.2">
      <c r="A680" s="22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x14ac:dyDescent="0.2">
      <c r="A681" s="22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x14ac:dyDescent="0.2">
      <c r="A682" s="22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x14ac:dyDescent="0.2">
      <c r="A683" s="22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x14ac:dyDescent="0.2">
      <c r="A684" s="22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x14ac:dyDescent="0.2">
      <c r="A685" s="22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x14ac:dyDescent="0.2">
      <c r="A686" s="22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x14ac:dyDescent="0.2">
      <c r="A687" s="22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x14ac:dyDescent="0.2">
      <c r="A688" s="22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x14ac:dyDescent="0.2">
      <c r="A689" s="22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x14ac:dyDescent="0.2">
      <c r="A690" s="22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x14ac:dyDescent="0.2">
      <c r="A691" s="22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x14ac:dyDescent="0.2">
      <c r="A692" s="22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x14ac:dyDescent="0.2">
      <c r="A693" s="22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x14ac:dyDescent="0.2">
      <c r="A694" s="22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x14ac:dyDescent="0.2">
      <c r="A695" s="22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x14ac:dyDescent="0.2">
      <c r="A696" s="22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x14ac:dyDescent="0.2">
      <c r="A697" s="22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x14ac:dyDescent="0.2">
      <c r="A698" s="22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x14ac:dyDescent="0.2">
      <c r="A699" s="22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x14ac:dyDescent="0.2">
      <c r="A700" s="22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x14ac:dyDescent="0.2">
      <c r="A701" s="22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x14ac:dyDescent="0.2">
      <c r="A702" s="22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x14ac:dyDescent="0.2">
      <c r="A703" s="22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x14ac:dyDescent="0.2">
      <c r="A704" s="22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x14ac:dyDescent="0.2">
      <c r="A705" s="22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x14ac:dyDescent="0.2">
      <c r="A706" s="22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x14ac:dyDescent="0.2">
      <c r="A707" s="22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x14ac:dyDescent="0.2">
      <c r="A708" s="22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x14ac:dyDescent="0.2">
      <c r="A709" s="22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x14ac:dyDescent="0.2">
      <c r="A710" s="22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x14ac:dyDescent="0.2">
      <c r="A711" s="22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x14ac:dyDescent="0.2">
      <c r="A712" s="22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x14ac:dyDescent="0.2">
      <c r="A713" s="22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x14ac:dyDescent="0.2">
      <c r="A714" s="22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x14ac:dyDescent="0.2">
      <c r="A715" s="22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x14ac:dyDescent="0.2">
      <c r="A716" s="22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x14ac:dyDescent="0.2">
      <c r="A717" s="22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x14ac:dyDescent="0.2">
      <c r="A718" s="22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x14ac:dyDescent="0.2">
      <c r="A719" s="22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x14ac:dyDescent="0.2">
      <c r="A720" s="22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x14ac:dyDescent="0.2">
      <c r="A721" s="22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x14ac:dyDescent="0.2">
      <c r="A722" s="22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x14ac:dyDescent="0.2">
      <c r="A723" s="22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x14ac:dyDescent="0.2">
      <c r="A724" s="22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x14ac:dyDescent="0.2">
      <c r="A725" s="22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x14ac:dyDescent="0.2">
      <c r="A726" s="22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x14ac:dyDescent="0.2">
      <c r="A727" s="22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x14ac:dyDescent="0.2">
      <c r="A728" s="22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x14ac:dyDescent="0.2">
      <c r="A729" s="22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x14ac:dyDescent="0.2">
      <c r="A730" s="22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x14ac:dyDescent="0.2">
      <c r="A731" s="22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x14ac:dyDescent="0.2">
      <c r="A732" s="22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x14ac:dyDescent="0.2">
      <c r="A733" s="22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x14ac:dyDescent="0.2">
      <c r="A734" s="22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x14ac:dyDescent="0.2">
      <c r="A735" s="22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x14ac:dyDescent="0.2">
      <c r="A736" s="22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x14ac:dyDescent="0.2">
      <c r="A737" s="22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x14ac:dyDescent="0.2">
      <c r="A738" s="22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x14ac:dyDescent="0.2">
      <c r="A739" s="22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x14ac:dyDescent="0.2">
      <c r="A740" s="22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x14ac:dyDescent="0.2">
      <c r="A741" s="22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x14ac:dyDescent="0.2">
      <c r="A742" s="22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x14ac:dyDescent="0.2">
      <c r="A743" s="22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x14ac:dyDescent="0.2">
      <c r="A744" s="22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x14ac:dyDescent="0.2">
      <c r="A745" s="22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x14ac:dyDescent="0.2">
      <c r="A746" s="22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x14ac:dyDescent="0.2">
      <c r="A747" s="22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x14ac:dyDescent="0.2">
      <c r="A748" s="22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x14ac:dyDescent="0.2">
      <c r="A749" s="22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x14ac:dyDescent="0.2">
      <c r="A750" s="22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x14ac:dyDescent="0.2">
      <c r="A751" s="22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x14ac:dyDescent="0.2">
      <c r="A752" s="22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x14ac:dyDescent="0.2">
      <c r="A753" s="22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x14ac:dyDescent="0.2">
      <c r="A754" s="22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x14ac:dyDescent="0.2">
      <c r="A755" s="22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x14ac:dyDescent="0.2">
      <c r="A756" s="22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x14ac:dyDescent="0.2">
      <c r="A757" s="22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x14ac:dyDescent="0.2">
      <c r="A758" s="22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x14ac:dyDescent="0.2">
      <c r="A759" s="22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x14ac:dyDescent="0.2">
      <c r="A760" s="22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x14ac:dyDescent="0.2">
      <c r="A761" s="22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x14ac:dyDescent="0.2">
      <c r="A762" s="22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x14ac:dyDescent="0.2">
      <c r="A763" s="22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x14ac:dyDescent="0.2">
      <c r="A764" s="22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x14ac:dyDescent="0.2">
      <c r="A765" s="22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x14ac:dyDescent="0.2">
      <c r="A766" s="22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x14ac:dyDescent="0.2">
      <c r="A767" s="22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x14ac:dyDescent="0.2">
      <c r="A768" s="22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x14ac:dyDescent="0.2">
      <c r="A769" s="22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x14ac:dyDescent="0.2">
      <c r="A770" s="22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x14ac:dyDescent="0.2">
      <c r="A771" s="22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x14ac:dyDescent="0.2">
      <c r="A772" s="22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x14ac:dyDescent="0.2">
      <c r="A773" s="22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x14ac:dyDescent="0.2">
      <c r="A774" s="22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x14ac:dyDescent="0.2">
      <c r="A775" s="22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x14ac:dyDescent="0.2">
      <c r="A776" s="22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x14ac:dyDescent="0.2">
      <c r="A777" s="22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x14ac:dyDescent="0.2">
      <c r="A778" s="22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x14ac:dyDescent="0.2">
      <c r="A779" s="22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x14ac:dyDescent="0.2">
      <c r="A780" s="22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x14ac:dyDescent="0.2">
      <c r="A781" s="22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x14ac:dyDescent="0.2">
      <c r="A782" s="22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x14ac:dyDescent="0.2">
      <c r="A783" s="22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x14ac:dyDescent="0.2">
      <c r="A784" s="22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x14ac:dyDescent="0.2">
      <c r="A785" s="22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x14ac:dyDescent="0.2">
      <c r="A786" s="22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x14ac:dyDescent="0.2">
      <c r="A787" s="22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x14ac:dyDescent="0.2">
      <c r="A788" s="22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x14ac:dyDescent="0.2">
      <c r="A789" s="22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x14ac:dyDescent="0.2">
      <c r="A790" s="22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x14ac:dyDescent="0.2">
      <c r="A791" s="22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x14ac:dyDescent="0.2">
      <c r="A792" s="22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x14ac:dyDescent="0.2">
      <c r="A793" s="22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x14ac:dyDescent="0.2">
      <c r="A794" s="22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x14ac:dyDescent="0.2">
      <c r="A795" s="22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x14ac:dyDescent="0.2">
      <c r="A796" s="22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x14ac:dyDescent="0.2">
      <c r="A797" s="22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x14ac:dyDescent="0.2">
      <c r="A798" s="22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x14ac:dyDescent="0.2">
      <c r="A799" s="22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x14ac:dyDescent="0.2">
      <c r="A800" s="22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x14ac:dyDescent="0.2">
      <c r="A801" s="22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x14ac:dyDescent="0.2">
      <c r="A802" s="22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x14ac:dyDescent="0.2">
      <c r="A803" s="22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x14ac:dyDescent="0.2">
      <c r="A804" s="22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x14ac:dyDescent="0.2">
      <c r="A805" s="22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x14ac:dyDescent="0.2">
      <c r="A806" s="22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x14ac:dyDescent="0.2">
      <c r="A807" s="22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x14ac:dyDescent="0.2">
      <c r="A808" s="22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x14ac:dyDescent="0.2">
      <c r="A809" s="22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x14ac:dyDescent="0.2">
      <c r="A810" s="22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x14ac:dyDescent="0.2">
      <c r="A811" s="22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x14ac:dyDescent="0.2">
      <c r="A812" s="22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x14ac:dyDescent="0.2">
      <c r="A813" s="22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x14ac:dyDescent="0.2">
      <c r="A814" s="22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x14ac:dyDescent="0.2">
      <c r="A815" s="22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x14ac:dyDescent="0.2">
      <c r="A816" s="22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x14ac:dyDescent="0.2">
      <c r="A817" s="22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x14ac:dyDescent="0.2">
      <c r="A818" s="22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x14ac:dyDescent="0.2">
      <c r="A819" s="22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x14ac:dyDescent="0.2">
      <c r="A820" s="22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x14ac:dyDescent="0.2">
      <c r="A821" s="22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x14ac:dyDescent="0.2">
      <c r="A822" s="22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x14ac:dyDescent="0.2">
      <c r="A823" s="22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x14ac:dyDescent="0.2">
      <c r="A824" s="22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x14ac:dyDescent="0.2">
      <c r="A825" s="22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x14ac:dyDescent="0.2">
      <c r="A826" s="22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x14ac:dyDescent="0.2">
      <c r="A827" s="22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x14ac:dyDescent="0.2">
      <c r="A828" s="22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x14ac:dyDescent="0.2">
      <c r="A829" s="22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x14ac:dyDescent="0.2">
      <c r="A830" s="22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x14ac:dyDescent="0.2">
      <c r="A831" s="22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x14ac:dyDescent="0.2">
      <c r="A832" s="22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x14ac:dyDescent="0.2">
      <c r="A833" s="22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x14ac:dyDescent="0.2">
      <c r="A834" s="22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x14ac:dyDescent="0.2">
      <c r="A835" s="22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x14ac:dyDescent="0.2">
      <c r="A836" s="22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x14ac:dyDescent="0.2">
      <c r="A837" s="22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x14ac:dyDescent="0.2">
      <c r="A838" s="22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x14ac:dyDescent="0.2">
      <c r="A839" s="22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x14ac:dyDescent="0.2">
      <c r="A840" s="22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x14ac:dyDescent="0.2">
      <c r="A841" s="22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x14ac:dyDescent="0.2">
      <c r="A842" s="22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x14ac:dyDescent="0.2">
      <c r="A843" s="22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x14ac:dyDescent="0.2">
      <c r="A844" s="22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x14ac:dyDescent="0.2">
      <c r="A845" s="22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x14ac:dyDescent="0.2">
      <c r="A846" s="22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x14ac:dyDescent="0.2">
      <c r="A847" s="22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x14ac:dyDescent="0.2">
      <c r="A848" s="22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x14ac:dyDescent="0.2">
      <c r="A849" s="22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x14ac:dyDescent="0.2">
      <c r="A850" s="22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x14ac:dyDescent="0.2">
      <c r="A851" s="22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x14ac:dyDescent="0.2">
      <c r="A852" s="22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x14ac:dyDescent="0.2">
      <c r="A853" s="22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x14ac:dyDescent="0.2">
      <c r="A854" s="22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x14ac:dyDescent="0.2">
      <c r="A855" s="22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x14ac:dyDescent="0.2">
      <c r="A856" s="22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x14ac:dyDescent="0.2">
      <c r="A857" s="22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x14ac:dyDescent="0.2">
      <c r="A858" s="22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x14ac:dyDescent="0.2">
      <c r="A859" s="22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x14ac:dyDescent="0.2">
      <c r="A860" s="22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x14ac:dyDescent="0.2">
      <c r="A861" s="22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x14ac:dyDescent="0.2">
      <c r="A862" s="22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x14ac:dyDescent="0.2">
      <c r="A863" s="22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x14ac:dyDescent="0.2">
      <c r="A864" s="22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x14ac:dyDescent="0.2">
      <c r="A865" s="22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x14ac:dyDescent="0.2">
      <c r="A866" s="22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x14ac:dyDescent="0.2">
      <c r="A867" s="22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x14ac:dyDescent="0.2">
      <c r="A868" s="22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x14ac:dyDescent="0.2">
      <c r="A869" s="22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x14ac:dyDescent="0.2">
      <c r="A870" s="22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x14ac:dyDescent="0.2">
      <c r="A871" s="22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x14ac:dyDescent="0.2">
      <c r="A872" s="22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x14ac:dyDescent="0.2">
      <c r="A873" s="22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x14ac:dyDescent="0.2">
      <c r="A874" s="22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x14ac:dyDescent="0.2">
      <c r="A875" s="22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x14ac:dyDescent="0.2">
      <c r="A876" s="22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x14ac:dyDescent="0.2">
      <c r="A877" s="22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x14ac:dyDescent="0.2">
      <c r="A878" s="22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x14ac:dyDescent="0.2">
      <c r="A879" s="22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x14ac:dyDescent="0.2">
      <c r="A880" s="22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x14ac:dyDescent="0.2">
      <c r="A881" s="22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x14ac:dyDescent="0.2">
      <c r="A882" s="22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x14ac:dyDescent="0.2">
      <c r="A883" s="22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x14ac:dyDescent="0.2">
      <c r="A884" s="22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x14ac:dyDescent="0.2">
      <c r="A885" s="22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x14ac:dyDescent="0.2">
      <c r="A886" s="22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x14ac:dyDescent="0.2">
      <c r="A887" s="22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x14ac:dyDescent="0.2">
      <c r="A888" s="22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x14ac:dyDescent="0.2">
      <c r="A889" s="22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x14ac:dyDescent="0.2">
      <c r="A890" s="22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x14ac:dyDescent="0.2">
      <c r="A891" s="22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x14ac:dyDescent="0.2">
      <c r="A892" s="22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x14ac:dyDescent="0.2">
      <c r="A893" s="22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x14ac:dyDescent="0.2">
      <c r="A894" s="22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x14ac:dyDescent="0.2">
      <c r="A895" s="22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x14ac:dyDescent="0.2">
      <c r="A896" s="22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x14ac:dyDescent="0.2">
      <c r="A897" s="22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x14ac:dyDescent="0.2">
      <c r="A898" s="22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x14ac:dyDescent="0.2">
      <c r="A899" s="22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x14ac:dyDescent="0.2">
      <c r="A900" s="22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x14ac:dyDescent="0.2">
      <c r="A901" s="22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x14ac:dyDescent="0.2">
      <c r="A902" s="22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x14ac:dyDescent="0.2">
      <c r="A903" s="22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x14ac:dyDescent="0.2">
      <c r="A904" s="22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x14ac:dyDescent="0.2">
      <c r="A905" s="22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x14ac:dyDescent="0.2">
      <c r="A906" s="22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x14ac:dyDescent="0.2">
      <c r="A907" s="22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x14ac:dyDescent="0.2">
      <c r="A908" s="22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x14ac:dyDescent="0.2">
      <c r="A909" s="22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x14ac:dyDescent="0.2">
      <c r="A910" s="22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x14ac:dyDescent="0.2">
      <c r="A911" s="22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x14ac:dyDescent="0.2">
      <c r="A912" s="22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x14ac:dyDescent="0.2">
      <c r="A913" s="22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x14ac:dyDescent="0.2">
      <c r="A914" s="22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x14ac:dyDescent="0.2">
      <c r="A915" s="22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x14ac:dyDescent="0.2">
      <c r="A916" s="22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x14ac:dyDescent="0.2">
      <c r="A917" s="22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x14ac:dyDescent="0.2">
      <c r="A918" s="22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x14ac:dyDescent="0.2">
      <c r="A919" s="22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x14ac:dyDescent="0.2">
      <c r="A920" s="22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x14ac:dyDescent="0.2">
      <c r="A921" s="22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x14ac:dyDescent="0.2">
      <c r="A922" s="22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x14ac:dyDescent="0.2">
      <c r="A923" s="22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x14ac:dyDescent="0.2">
      <c r="A924" s="22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x14ac:dyDescent="0.2">
      <c r="A925" s="22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x14ac:dyDescent="0.2">
      <c r="A926" s="22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x14ac:dyDescent="0.2">
      <c r="A927" s="22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x14ac:dyDescent="0.2">
      <c r="A928" s="22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x14ac:dyDescent="0.2">
      <c r="A929" s="22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x14ac:dyDescent="0.2">
      <c r="A930" s="22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x14ac:dyDescent="0.2">
      <c r="A931" s="22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x14ac:dyDescent="0.2">
      <c r="A932" s="22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x14ac:dyDescent="0.2">
      <c r="A933" s="22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x14ac:dyDescent="0.2">
      <c r="A934" s="22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x14ac:dyDescent="0.2">
      <c r="A935" s="22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x14ac:dyDescent="0.2">
      <c r="A936" s="22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x14ac:dyDescent="0.2">
      <c r="A937" s="22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x14ac:dyDescent="0.2">
      <c r="A938" s="22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x14ac:dyDescent="0.2">
      <c r="A939" s="22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x14ac:dyDescent="0.2">
      <c r="A940" s="22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x14ac:dyDescent="0.2">
      <c r="A941" s="22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x14ac:dyDescent="0.2">
      <c r="A942" s="22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x14ac:dyDescent="0.2">
      <c r="A943" s="22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x14ac:dyDescent="0.2">
      <c r="A944" s="22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x14ac:dyDescent="0.2">
      <c r="A945" s="22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x14ac:dyDescent="0.2">
      <c r="A946" s="22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x14ac:dyDescent="0.2">
      <c r="A947" s="22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x14ac:dyDescent="0.2">
      <c r="A948" s="22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x14ac:dyDescent="0.2">
      <c r="A949" s="22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x14ac:dyDescent="0.2">
      <c r="A950" s="22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x14ac:dyDescent="0.2">
      <c r="A951" s="22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x14ac:dyDescent="0.2">
      <c r="A952" s="22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x14ac:dyDescent="0.2">
      <c r="A953" s="22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x14ac:dyDescent="0.2">
      <c r="A954" s="22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x14ac:dyDescent="0.2">
      <c r="A955" s="22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x14ac:dyDescent="0.2">
      <c r="A956" s="22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x14ac:dyDescent="0.2">
      <c r="A957" s="22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x14ac:dyDescent="0.2">
      <c r="A958" s="22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x14ac:dyDescent="0.2">
      <c r="A959" s="22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x14ac:dyDescent="0.2">
      <c r="A960" s="22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x14ac:dyDescent="0.2">
      <c r="A961" s="22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x14ac:dyDescent="0.2">
      <c r="A962" s="22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x14ac:dyDescent="0.2">
      <c r="A963" s="22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x14ac:dyDescent="0.2">
      <c r="A964" s="22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x14ac:dyDescent="0.2">
      <c r="A965" s="22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x14ac:dyDescent="0.2">
      <c r="A966" s="22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x14ac:dyDescent="0.2">
      <c r="A967" s="22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x14ac:dyDescent="0.2">
      <c r="A968" s="22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x14ac:dyDescent="0.2">
      <c r="A969" s="22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x14ac:dyDescent="0.2">
      <c r="A970" s="22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x14ac:dyDescent="0.2">
      <c r="A971" s="22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x14ac:dyDescent="0.2">
      <c r="A972" s="22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x14ac:dyDescent="0.2">
      <c r="A973" s="22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x14ac:dyDescent="0.2">
      <c r="A974" s="22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x14ac:dyDescent="0.2">
      <c r="A975" s="22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x14ac:dyDescent="0.2">
      <c r="A976" s="22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x14ac:dyDescent="0.2">
      <c r="A977" s="22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x14ac:dyDescent="0.2">
      <c r="A978" s="22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x14ac:dyDescent="0.2">
      <c r="A979" s="22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x14ac:dyDescent="0.2">
      <c r="A980" s="22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x14ac:dyDescent="0.2">
      <c r="A981" s="22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x14ac:dyDescent="0.2">
      <c r="A982" s="22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x14ac:dyDescent="0.2">
      <c r="A983" s="22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x14ac:dyDescent="0.2">
      <c r="A984" s="22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x14ac:dyDescent="0.2">
      <c r="A985" s="22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x14ac:dyDescent="0.2">
      <c r="A986" s="22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x14ac:dyDescent="0.2">
      <c r="A987" s="22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x14ac:dyDescent="0.2">
      <c r="A988" s="22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x14ac:dyDescent="0.2">
      <c r="A989" s="22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x14ac:dyDescent="0.2">
      <c r="A990" s="22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:35" x14ac:dyDescent="0.2">
      <c r="A991" s="22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:35" x14ac:dyDescent="0.2">
      <c r="A992" s="22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:35" x14ac:dyDescent="0.2">
      <c r="A993" s="22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:35" x14ac:dyDescent="0.2">
      <c r="A994" s="22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:35" x14ac:dyDescent="0.2">
      <c r="A995" s="22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:35" x14ac:dyDescent="0.2">
      <c r="A996" s="22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:35" x14ac:dyDescent="0.2">
      <c r="A997" s="22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1:35" x14ac:dyDescent="0.2">
      <c r="A998" s="22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spans="1:35" x14ac:dyDescent="0.2">
      <c r="A999" s="225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spans="1:35" x14ac:dyDescent="0.2">
      <c r="A1000" s="225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  <row r="1001" spans="1:35" x14ac:dyDescent="0.2">
      <c r="A1001" s="225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</row>
    <row r="1002" spans="1:35" x14ac:dyDescent="0.2">
      <c r="A1002" s="225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</row>
    <row r="1003" spans="1:35" x14ac:dyDescent="0.2">
      <c r="A1003" s="225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</row>
    <row r="1004" spans="1:35" x14ac:dyDescent="0.2">
      <c r="A1004" s="225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</row>
    <row r="1005" spans="1:35" x14ac:dyDescent="0.2">
      <c r="A1005" s="225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</row>
    <row r="1006" spans="1:35" x14ac:dyDescent="0.2">
      <c r="A1006" s="225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</row>
    <row r="1007" spans="1:35" x14ac:dyDescent="0.2">
      <c r="A1007" s="225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</row>
    <row r="1008" spans="1:35" x14ac:dyDescent="0.2">
      <c r="A1008" s="225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</row>
    <row r="1009" spans="1:35" x14ac:dyDescent="0.2">
      <c r="A1009" s="225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</row>
    <row r="1010" spans="1:35" x14ac:dyDescent="0.2">
      <c r="A1010" s="225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</row>
    <row r="1011" spans="1:35" x14ac:dyDescent="0.2">
      <c r="A1011" s="225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</row>
    <row r="1012" spans="1:35" x14ac:dyDescent="0.2">
      <c r="A1012" s="225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</row>
    <row r="1013" spans="1:35" x14ac:dyDescent="0.2">
      <c r="A1013" s="225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</row>
    <row r="1014" spans="1:35" x14ac:dyDescent="0.2">
      <c r="A1014" s="225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</row>
    <row r="1015" spans="1:35" x14ac:dyDescent="0.2">
      <c r="A1015" s="225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</row>
    <row r="1016" spans="1:35" x14ac:dyDescent="0.2">
      <c r="A1016" s="225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</row>
    <row r="1017" spans="1:35" x14ac:dyDescent="0.2">
      <c r="A1017" s="225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</row>
    <row r="1018" spans="1:35" x14ac:dyDescent="0.2">
      <c r="A1018" s="225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</row>
    <row r="1019" spans="1:35" x14ac:dyDescent="0.2">
      <c r="A1019" s="225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</row>
    <row r="1020" spans="1:35" x14ac:dyDescent="0.2">
      <c r="A1020" s="225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</row>
    <row r="1021" spans="1:35" x14ac:dyDescent="0.2">
      <c r="A1021" s="225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</row>
    <row r="1022" spans="1:35" x14ac:dyDescent="0.2">
      <c r="A1022" s="225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</row>
    <row r="1023" spans="1:35" x14ac:dyDescent="0.2">
      <c r="A1023" s="225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</row>
    <row r="1024" spans="1:35" x14ac:dyDescent="0.2">
      <c r="A1024" s="225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</row>
    <row r="1025" spans="1:35" x14ac:dyDescent="0.2">
      <c r="A1025" s="225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</row>
    <row r="1026" spans="1:35" x14ac:dyDescent="0.2">
      <c r="A1026" s="225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</row>
    <row r="1027" spans="1:35" x14ac:dyDescent="0.2">
      <c r="A1027" s="225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</row>
    <row r="1028" spans="1:35" x14ac:dyDescent="0.2">
      <c r="A1028" s="225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</row>
    <row r="1029" spans="1:35" x14ac:dyDescent="0.2">
      <c r="A1029" s="225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</row>
    <row r="1030" spans="1:35" x14ac:dyDescent="0.2">
      <c r="A1030" s="225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</row>
    <row r="1031" spans="1:35" x14ac:dyDescent="0.2">
      <c r="A1031" s="225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</row>
    <row r="1032" spans="1:35" x14ac:dyDescent="0.2">
      <c r="A1032" s="225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</row>
    <row r="1033" spans="1:35" x14ac:dyDescent="0.2">
      <c r="A1033" s="225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</row>
    <row r="1034" spans="1:35" x14ac:dyDescent="0.2">
      <c r="A1034" s="225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</row>
    <row r="1035" spans="1:35" x14ac:dyDescent="0.2">
      <c r="A1035" s="225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</row>
    <row r="1036" spans="1:35" x14ac:dyDescent="0.2">
      <c r="A1036" s="225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</row>
    <row r="1037" spans="1:35" x14ac:dyDescent="0.2">
      <c r="A1037" s="225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</row>
    <row r="1038" spans="1:35" x14ac:dyDescent="0.2">
      <c r="A1038" s="225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</row>
    <row r="1039" spans="1:35" x14ac:dyDescent="0.2">
      <c r="A1039" s="225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</row>
    <row r="1040" spans="1:35" x14ac:dyDescent="0.2">
      <c r="A1040" s="225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</row>
    <row r="1041" spans="1:35" x14ac:dyDescent="0.2">
      <c r="A1041" s="225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</row>
    <row r="1042" spans="1:35" x14ac:dyDescent="0.2">
      <c r="A1042" s="225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</row>
    <row r="1043" spans="1:35" x14ac:dyDescent="0.2">
      <c r="A1043" s="225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</row>
    <row r="1044" spans="1:35" x14ac:dyDescent="0.2">
      <c r="A1044" s="225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</row>
    <row r="1045" spans="1:35" x14ac:dyDescent="0.2">
      <c r="A1045" s="225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</row>
    <row r="1046" spans="1:35" x14ac:dyDescent="0.2">
      <c r="A1046" s="225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</row>
    <row r="1047" spans="1:35" x14ac:dyDescent="0.2">
      <c r="A1047" s="225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</row>
    <row r="1048" spans="1:35" x14ac:dyDescent="0.2">
      <c r="A1048" s="225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</row>
    <row r="1049" spans="1:35" x14ac:dyDescent="0.2">
      <c r="A1049" s="225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</row>
    <row r="1050" spans="1:35" x14ac:dyDescent="0.2">
      <c r="A1050" s="225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</row>
    <row r="1051" spans="1:35" x14ac:dyDescent="0.2">
      <c r="A1051" s="225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</row>
    <row r="1052" spans="1:35" x14ac:dyDescent="0.2">
      <c r="A1052" s="225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</row>
    <row r="1053" spans="1:35" x14ac:dyDescent="0.2">
      <c r="A1053" s="225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</row>
    <row r="1054" spans="1:35" x14ac:dyDescent="0.2">
      <c r="A1054" s="225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</row>
    <row r="1055" spans="1:35" x14ac:dyDescent="0.2">
      <c r="A1055" s="225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</row>
    <row r="1056" spans="1:35" x14ac:dyDescent="0.2">
      <c r="A1056" s="225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</row>
    <row r="1057" spans="1:35" x14ac:dyDescent="0.2">
      <c r="A1057" s="225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</row>
    <row r="1058" spans="1:35" x14ac:dyDescent="0.2">
      <c r="A1058" s="225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</row>
    <row r="1059" spans="1:35" x14ac:dyDescent="0.2">
      <c r="A1059" s="225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</row>
    <row r="1060" spans="1:35" x14ac:dyDescent="0.2">
      <c r="A1060" s="225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</row>
    <row r="1061" spans="1:35" x14ac:dyDescent="0.2">
      <c r="A1061" s="225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</row>
    <row r="1062" spans="1:35" x14ac:dyDescent="0.2">
      <c r="A1062" s="225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</row>
    <row r="1063" spans="1:35" x14ac:dyDescent="0.2">
      <c r="A1063" s="225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</row>
    <row r="1064" spans="1:35" x14ac:dyDescent="0.2">
      <c r="A1064" s="225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</row>
    <row r="1065" spans="1:35" x14ac:dyDescent="0.2">
      <c r="A1065" s="225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</row>
    <row r="1066" spans="1:35" x14ac:dyDescent="0.2">
      <c r="A1066" s="225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</row>
    <row r="1067" spans="1:35" x14ac:dyDescent="0.2">
      <c r="A1067" s="225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</row>
    <row r="1068" spans="1:35" x14ac:dyDescent="0.2">
      <c r="A1068" s="225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</row>
    <row r="1069" spans="1:35" x14ac:dyDescent="0.2">
      <c r="A1069" s="225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</row>
    <row r="1070" spans="1:35" x14ac:dyDescent="0.2">
      <c r="A1070" s="225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</row>
    <row r="1071" spans="1:35" x14ac:dyDescent="0.2">
      <c r="A1071" s="225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</row>
    <row r="1072" spans="1:35" x14ac:dyDescent="0.2">
      <c r="A1072" s="225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</row>
    <row r="1073" spans="1:35" x14ac:dyDescent="0.2">
      <c r="A1073" s="225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</row>
    <row r="1074" spans="1:35" x14ac:dyDescent="0.2">
      <c r="A1074" s="225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</row>
    <row r="1075" spans="1:35" x14ac:dyDescent="0.2">
      <c r="A1075" s="225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</row>
    <row r="1076" spans="1:35" x14ac:dyDescent="0.2">
      <c r="A1076" s="225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</row>
    <row r="1077" spans="1:35" x14ac:dyDescent="0.2">
      <c r="A1077" s="225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</row>
    <row r="1078" spans="1:35" x14ac:dyDescent="0.2">
      <c r="A1078" s="225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</row>
    <row r="1079" spans="1:35" x14ac:dyDescent="0.2">
      <c r="A1079" s="225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</row>
    <row r="1080" spans="1:35" x14ac:dyDescent="0.2">
      <c r="A1080" s="225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</row>
    <row r="1081" spans="1:35" x14ac:dyDescent="0.2">
      <c r="A1081" s="225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</row>
    <row r="1082" spans="1:35" x14ac:dyDescent="0.2">
      <c r="A1082" s="225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</row>
    <row r="1083" spans="1:35" x14ac:dyDescent="0.2">
      <c r="A1083" s="225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</row>
    <row r="1084" spans="1:35" x14ac:dyDescent="0.2">
      <c r="A1084" s="225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</row>
    <row r="1085" spans="1:35" x14ac:dyDescent="0.2">
      <c r="A1085" s="225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</row>
    <row r="1086" spans="1:35" x14ac:dyDescent="0.2">
      <c r="A1086" s="225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</row>
    <row r="1087" spans="1:35" x14ac:dyDescent="0.2">
      <c r="A1087" s="225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</row>
    <row r="1088" spans="1:35" x14ac:dyDescent="0.2">
      <c r="A1088" s="225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</row>
    <row r="1089" spans="1:35" x14ac:dyDescent="0.2">
      <c r="A1089" s="225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</row>
    <row r="1090" spans="1:35" x14ac:dyDescent="0.2">
      <c r="A1090" s="225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</row>
    <row r="1091" spans="1:35" x14ac:dyDescent="0.2">
      <c r="A1091" s="225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</row>
    <row r="1092" spans="1:35" x14ac:dyDescent="0.2">
      <c r="A1092" s="225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</row>
    <row r="1093" spans="1:35" x14ac:dyDescent="0.2">
      <c r="A1093" s="225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</row>
    <row r="1094" spans="1:35" x14ac:dyDescent="0.2">
      <c r="A1094" s="225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</row>
    <row r="1095" spans="1:35" x14ac:dyDescent="0.2">
      <c r="A1095" s="225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</row>
    <row r="1096" spans="1:35" x14ac:dyDescent="0.2">
      <c r="A1096" s="225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</row>
    <row r="1097" spans="1:35" x14ac:dyDescent="0.2">
      <c r="A1097" s="225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</row>
    <row r="1098" spans="1:35" x14ac:dyDescent="0.2">
      <c r="A1098" s="225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</row>
    <row r="1099" spans="1:35" x14ac:dyDescent="0.2">
      <c r="A1099" s="225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</row>
    <row r="1100" spans="1:35" x14ac:dyDescent="0.2">
      <c r="A1100" s="225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</row>
    <row r="1101" spans="1:35" x14ac:dyDescent="0.2">
      <c r="A1101" s="225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</row>
    <row r="1102" spans="1:35" x14ac:dyDescent="0.2">
      <c r="A1102" s="225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</row>
    <row r="1103" spans="1:35" x14ac:dyDescent="0.2">
      <c r="A1103" s="225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</row>
    <row r="1104" spans="1:35" x14ac:dyDescent="0.2">
      <c r="A1104" s="225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</row>
    <row r="1105" spans="1:35" x14ac:dyDescent="0.2">
      <c r="A1105" s="225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</row>
    <row r="1106" spans="1:35" x14ac:dyDescent="0.2">
      <c r="A1106" s="225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</row>
    <row r="1107" spans="1:35" x14ac:dyDescent="0.2">
      <c r="A1107" s="225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</row>
    <row r="1108" spans="1:35" x14ac:dyDescent="0.2">
      <c r="A1108" s="225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</row>
    <row r="1109" spans="1:35" x14ac:dyDescent="0.2">
      <c r="A1109" s="225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</row>
    <row r="1110" spans="1:35" x14ac:dyDescent="0.2">
      <c r="A1110" s="225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</row>
    <row r="1111" spans="1:35" x14ac:dyDescent="0.2">
      <c r="A1111" s="225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</row>
    <row r="1112" spans="1:35" x14ac:dyDescent="0.2">
      <c r="A1112" s="225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</row>
    <row r="1113" spans="1:35" x14ac:dyDescent="0.2">
      <c r="A1113" s="225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</row>
    <row r="1114" spans="1:35" x14ac:dyDescent="0.2">
      <c r="A1114" s="225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</row>
    <row r="1115" spans="1:35" x14ac:dyDescent="0.2">
      <c r="A1115" s="225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</row>
    <row r="1116" spans="1:35" x14ac:dyDescent="0.2">
      <c r="A1116" s="225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</row>
    <row r="1117" spans="1:35" x14ac:dyDescent="0.2">
      <c r="A1117" s="225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</row>
    <row r="1118" spans="1:35" x14ac:dyDescent="0.2">
      <c r="A1118" s="225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</row>
    <row r="1119" spans="1:35" x14ac:dyDescent="0.2">
      <c r="A1119" s="225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</row>
    <row r="1120" spans="1:35" x14ac:dyDescent="0.2">
      <c r="A1120" s="225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</row>
    <row r="1121" spans="1:35" x14ac:dyDescent="0.2">
      <c r="A1121" s="225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</row>
    <row r="1122" spans="1:35" x14ac:dyDescent="0.2">
      <c r="A1122" s="225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</row>
    <row r="1123" spans="1:35" x14ac:dyDescent="0.2">
      <c r="A1123" s="225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</row>
    <row r="1124" spans="1:35" x14ac:dyDescent="0.2">
      <c r="A1124" s="225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</row>
    <row r="1125" spans="1:35" x14ac:dyDescent="0.2">
      <c r="A1125" s="225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</row>
    <row r="1126" spans="1:35" x14ac:dyDescent="0.2">
      <c r="A1126" s="225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</row>
    <row r="1127" spans="1:35" x14ac:dyDescent="0.2">
      <c r="A1127" s="225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</row>
    <row r="1128" spans="1:35" x14ac:dyDescent="0.2">
      <c r="A1128" s="225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</row>
    <row r="1129" spans="1:35" x14ac:dyDescent="0.2">
      <c r="A1129" s="225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</row>
    <row r="1130" spans="1:35" x14ac:dyDescent="0.2">
      <c r="A1130" s="225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</row>
    <row r="1131" spans="1:35" x14ac:dyDescent="0.2">
      <c r="A1131" s="225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</row>
    <row r="1132" spans="1:35" x14ac:dyDescent="0.2">
      <c r="A1132" s="225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</row>
    <row r="1133" spans="1:35" x14ac:dyDescent="0.2">
      <c r="A1133" s="225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</row>
    <row r="1134" spans="1:35" x14ac:dyDescent="0.2">
      <c r="A1134" s="225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</row>
    <row r="1135" spans="1:35" x14ac:dyDescent="0.2">
      <c r="A1135" s="225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</row>
    <row r="1136" spans="1:35" x14ac:dyDescent="0.2">
      <c r="A1136" s="225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</row>
    <row r="1137" spans="1:35" x14ac:dyDescent="0.2">
      <c r="A1137" s="225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</row>
    <row r="1138" spans="1:35" x14ac:dyDescent="0.2">
      <c r="A1138" s="225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</row>
    <row r="1139" spans="1:35" x14ac:dyDescent="0.2">
      <c r="A1139" s="225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</row>
    <row r="1140" spans="1:35" x14ac:dyDescent="0.2">
      <c r="A1140" s="225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</row>
    <row r="1141" spans="1:35" x14ac:dyDescent="0.2">
      <c r="A1141" s="225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</row>
    <row r="1142" spans="1:35" x14ac:dyDescent="0.2">
      <c r="A1142" s="225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</row>
    <row r="1143" spans="1:35" x14ac:dyDescent="0.2">
      <c r="A1143" s="225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</row>
    <row r="1144" spans="1:35" x14ac:dyDescent="0.2">
      <c r="A1144" s="225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</row>
    <row r="1145" spans="1:35" x14ac:dyDescent="0.2">
      <c r="A1145" s="225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</row>
    <row r="1146" spans="1:35" x14ac:dyDescent="0.2">
      <c r="A1146" s="225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</row>
    <row r="1147" spans="1:35" x14ac:dyDescent="0.2">
      <c r="A1147" s="225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</row>
    <row r="1148" spans="1:35" x14ac:dyDescent="0.2">
      <c r="A1148" s="225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</row>
    <row r="1149" spans="1:35" x14ac:dyDescent="0.2">
      <c r="A1149" s="225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</row>
    <row r="1150" spans="1:35" x14ac:dyDescent="0.2">
      <c r="A1150" s="225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</row>
    <row r="1151" spans="1:35" x14ac:dyDescent="0.2">
      <c r="A1151" s="225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</row>
    <row r="1152" spans="1:35" x14ac:dyDescent="0.2">
      <c r="A1152" s="225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</row>
    <row r="1153" spans="1:35" x14ac:dyDescent="0.2">
      <c r="A1153" s="225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</row>
    <row r="1154" spans="1:35" x14ac:dyDescent="0.2">
      <c r="A1154" s="225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</row>
  </sheetData>
  <mergeCells count="16">
    <mergeCell ref="A1:G1"/>
    <mergeCell ref="A2:G2"/>
    <mergeCell ref="A3:G3"/>
    <mergeCell ref="A4:G4"/>
    <mergeCell ref="A5:A6"/>
    <mergeCell ref="B5:B6"/>
    <mergeCell ref="C5:F5"/>
    <mergeCell ref="G5:G6"/>
    <mergeCell ref="G83:G84"/>
    <mergeCell ref="A84:B84"/>
    <mergeCell ref="F18:G18"/>
    <mergeCell ref="F20:G20"/>
    <mergeCell ref="A39:G39"/>
    <mergeCell ref="A40:G40"/>
    <mergeCell ref="A41:G41"/>
    <mergeCell ref="A44:G44"/>
  </mergeCells>
  <pageMargins left="0.5" right="1.25" top="0.26" bottom="0.3" header="0.32" footer="0.51"/>
  <pageSetup paperSize="5" orientation="landscape" horizontalDpi="4294967292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95"/>
  <sheetViews>
    <sheetView view="pageBreakPreview" topLeftCell="A16" zoomScale="112" zoomScaleNormal="100" zoomScaleSheetLayoutView="112" workbookViewId="0">
      <selection activeCell="H2" sqref="A2:H2"/>
    </sheetView>
  </sheetViews>
  <sheetFormatPr defaultRowHeight="12.75" x14ac:dyDescent="0.2"/>
  <cols>
    <col min="1" max="1" width="10.140625" customWidth="1"/>
    <col min="2" max="2" width="23.42578125" customWidth="1"/>
    <col min="3" max="3" width="12.7109375" customWidth="1"/>
    <col min="4" max="4" width="12.42578125" customWidth="1"/>
    <col min="5" max="5" width="17.42578125" customWidth="1"/>
    <col min="6" max="6" width="16.7109375" customWidth="1"/>
    <col min="249" max="249" width="10.140625" customWidth="1"/>
    <col min="250" max="250" width="23.42578125" customWidth="1"/>
    <col min="251" max="251" width="12.7109375" customWidth="1"/>
    <col min="252" max="253" width="0" hidden="1" customWidth="1"/>
    <col min="254" max="254" width="12.28515625" customWidth="1"/>
    <col min="255" max="256" width="17.42578125" customWidth="1"/>
    <col min="257" max="257" width="10.140625" customWidth="1"/>
    <col min="258" max="258" width="23.42578125" customWidth="1"/>
    <col min="259" max="259" width="12.7109375" customWidth="1"/>
    <col min="260" max="260" width="12.42578125" customWidth="1"/>
    <col min="261" max="261" width="17.42578125" customWidth="1"/>
    <col min="262" max="262" width="16.7109375" customWidth="1"/>
    <col min="505" max="505" width="10.140625" customWidth="1"/>
    <col min="506" max="506" width="23.42578125" customWidth="1"/>
    <col min="507" max="507" width="12.7109375" customWidth="1"/>
    <col min="508" max="509" width="0" hidden="1" customWidth="1"/>
    <col min="510" max="510" width="12.28515625" customWidth="1"/>
    <col min="511" max="512" width="17.42578125" customWidth="1"/>
    <col min="513" max="513" width="10.140625" customWidth="1"/>
    <col min="514" max="514" width="23.42578125" customWidth="1"/>
    <col min="515" max="515" width="12.7109375" customWidth="1"/>
    <col min="516" max="516" width="12.42578125" customWidth="1"/>
    <col min="517" max="517" width="17.42578125" customWidth="1"/>
    <col min="518" max="518" width="16.7109375" customWidth="1"/>
    <col min="761" max="761" width="10.140625" customWidth="1"/>
    <col min="762" max="762" width="23.42578125" customWidth="1"/>
    <col min="763" max="763" width="12.7109375" customWidth="1"/>
    <col min="764" max="765" width="0" hidden="1" customWidth="1"/>
    <col min="766" max="766" width="12.28515625" customWidth="1"/>
    <col min="767" max="768" width="17.42578125" customWidth="1"/>
    <col min="769" max="769" width="10.140625" customWidth="1"/>
    <col min="770" max="770" width="23.42578125" customWidth="1"/>
    <col min="771" max="771" width="12.7109375" customWidth="1"/>
    <col min="772" max="772" width="12.42578125" customWidth="1"/>
    <col min="773" max="773" width="17.42578125" customWidth="1"/>
    <col min="774" max="774" width="16.7109375" customWidth="1"/>
    <col min="1017" max="1017" width="10.140625" customWidth="1"/>
    <col min="1018" max="1018" width="23.42578125" customWidth="1"/>
    <col min="1019" max="1019" width="12.7109375" customWidth="1"/>
    <col min="1020" max="1021" width="0" hidden="1" customWidth="1"/>
    <col min="1022" max="1022" width="12.28515625" customWidth="1"/>
    <col min="1023" max="1024" width="17.42578125" customWidth="1"/>
    <col min="1025" max="1025" width="10.140625" customWidth="1"/>
    <col min="1026" max="1026" width="23.42578125" customWidth="1"/>
    <col min="1027" max="1027" width="12.7109375" customWidth="1"/>
    <col min="1028" max="1028" width="12.42578125" customWidth="1"/>
    <col min="1029" max="1029" width="17.42578125" customWidth="1"/>
    <col min="1030" max="1030" width="16.7109375" customWidth="1"/>
    <col min="1273" max="1273" width="10.140625" customWidth="1"/>
    <col min="1274" max="1274" width="23.42578125" customWidth="1"/>
    <col min="1275" max="1275" width="12.7109375" customWidth="1"/>
    <col min="1276" max="1277" width="0" hidden="1" customWidth="1"/>
    <col min="1278" max="1278" width="12.28515625" customWidth="1"/>
    <col min="1279" max="1280" width="17.42578125" customWidth="1"/>
    <col min="1281" max="1281" width="10.140625" customWidth="1"/>
    <col min="1282" max="1282" width="23.42578125" customWidth="1"/>
    <col min="1283" max="1283" width="12.7109375" customWidth="1"/>
    <col min="1284" max="1284" width="12.42578125" customWidth="1"/>
    <col min="1285" max="1285" width="17.42578125" customWidth="1"/>
    <col min="1286" max="1286" width="16.7109375" customWidth="1"/>
    <col min="1529" max="1529" width="10.140625" customWidth="1"/>
    <col min="1530" max="1530" width="23.42578125" customWidth="1"/>
    <col min="1531" max="1531" width="12.7109375" customWidth="1"/>
    <col min="1532" max="1533" width="0" hidden="1" customWidth="1"/>
    <col min="1534" max="1534" width="12.28515625" customWidth="1"/>
    <col min="1535" max="1536" width="17.42578125" customWidth="1"/>
    <col min="1537" max="1537" width="10.140625" customWidth="1"/>
    <col min="1538" max="1538" width="23.42578125" customWidth="1"/>
    <col min="1539" max="1539" width="12.7109375" customWidth="1"/>
    <col min="1540" max="1540" width="12.42578125" customWidth="1"/>
    <col min="1541" max="1541" width="17.42578125" customWidth="1"/>
    <col min="1542" max="1542" width="16.7109375" customWidth="1"/>
    <col min="1785" max="1785" width="10.140625" customWidth="1"/>
    <col min="1786" max="1786" width="23.42578125" customWidth="1"/>
    <col min="1787" max="1787" width="12.7109375" customWidth="1"/>
    <col min="1788" max="1789" width="0" hidden="1" customWidth="1"/>
    <col min="1790" max="1790" width="12.28515625" customWidth="1"/>
    <col min="1791" max="1792" width="17.42578125" customWidth="1"/>
    <col min="1793" max="1793" width="10.140625" customWidth="1"/>
    <col min="1794" max="1794" width="23.42578125" customWidth="1"/>
    <col min="1795" max="1795" width="12.7109375" customWidth="1"/>
    <col min="1796" max="1796" width="12.42578125" customWidth="1"/>
    <col min="1797" max="1797" width="17.42578125" customWidth="1"/>
    <col min="1798" max="1798" width="16.7109375" customWidth="1"/>
    <col min="2041" max="2041" width="10.140625" customWidth="1"/>
    <col min="2042" max="2042" width="23.42578125" customWidth="1"/>
    <col min="2043" max="2043" width="12.7109375" customWidth="1"/>
    <col min="2044" max="2045" width="0" hidden="1" customWidth="1"/>
    <col min="2046" max="2046" width="12.28515625" customWidth="1"/>
    <col min="2047" max="2048" width="17.42578125" customWidth="1"/>
    <col min="2049" max="2049" width="10.140625" customWidth="1"/>
    <col min="2050" max="2050" width="23.42578125" customWidth="1"/>
    <col min="2051" max="2051" width="12.7109375" customWidth="1"/>
    <col min="2052" max="2052" width="12.42578125" customWidth="1"/>
    <col min="2053" max="2053" width="17.42578125" customWidth="1"/>
    <col min="2054" max="2054" width="16.7109375" customWidth="1"/>
    <col min="2297" max="2297" width="10.140625" customWidth="1"/>
    <col min="2298" max="2298" width="23.42578125" customWidth="1"/>
    <col min="2299" max="2299" width="12.7109375" customWidth="1"/>
    <col min="2300" max="2301" width="0" hidden="1" customWidth="1"/>
    <col min="2302" max="2302" width="12.28515625" customWidth="1"/>
    <col min="2303" max="2304" width="17.42578125" customWidth="1"/>
    <col min="2305" max="2305" width="10.140625" customWidth="1"/>
    <col min="2306" max="2306" width="23.42578125" customWidth="1"/>
    <col min="2307" max="2307" width="12.7109375" customWidth="1"/>
    <col min="2308" max="2308" width="12.42578125" customWidth="1"/>
    <col min="2309" max="2309" width="17.42578125" customWidth="1"/>
    <col min="2310" max="2310" width="16.7109375" customWidth="1"/>
    <col min="2553" max="2553" width="10.140625" customWidth="1"/>
    <col min="2554" max="2554" width="23.42578125" customWidth="1"/>
    <col min="2555" max="2555" width="12.7109375" customWidth="1"/>
    <col min="2556" max="2557" width="0" hidden="1" customWidth="1"/>
    <col min="2558" max="2558" width="12.28515625" customWidth="1"/>
    <col min="2559" max="2560" width="17.42578125" customWidth="1"/>
    <col min="2561" max="2561" width="10.140625" customWidth="1"/>
    <col min="2562" max="2562" width="23.42578125" customWidth="1"/>
    <col min="2563" max="2563" width="12.7109375" customWidth="1"/>
    <col min="2564" max="2564" width="12.42578125" customWidth="1"/>
    <col min="2565" max="2565" width="17.42578125" customWidth="1"/>
    <col min="2566" max="2566" width="16.7109375" customWidth="1"/>
    <col min="2809" max="2809" width="10.140625" customWidth="1"/>
    <col min="2810" max="2810" width="23.42578125" customWidth="1"/>
    <col min="2811" max="2811" width="12.7109375" customWidth="1"/>
    <col min="2812" max="2813" width="0" hidden="1" customWidth="1"/>
    <col min="2814" max="2814" width="12.28515625" customWidth="1"/>
    <col min="2815" max="2816" width="17.42578125" customWidth="1"/>
    <col min="2817" max="2817" width="10.140625" customWidth="1"/>
    <col min="2818" max="2818" width="23.42578125" customWidth="1"/>
    <col min="2819" max="2819" width="12.7109375" customWidth="1"/>
    <col min="2820" max="2820" width="12.42578125" customWidth="1"/>
    <col min="2821" max="2821" width="17.42578125" customWidth="1"/>
    <col min="2822" max="2822" width="16.7109375" customWidth="1"/>
    <col min="3065" max="3065" width="10.140625" customWidth="1"/>
    <col min="3066" max="3066" width="23.42578125" customWidth="1"/>
    <col min="3067" max="3067" width="12.7109375" customWidth="1"/>
    <col min="3068" max="3069" width="0" hidden="1" customWidth="1"/>
    <col min="3070" max="3070" width="12.28515625" customWidth="1"/>
    <col min="3071" max="3072" width="17.42578125" customWidth="1"/>
    <col min="3073" max="3073" width="10.140625" customWidth="1"/>
    <col min="3074" max="3074" width="23.42578125" customWidth="1"/>
    <col min="3075" max="3075" width="12.7109375" customWidth="1"/>
    <col min="3076" max="3076" width="12.42578125" customWidth="1"/>
    <col min="3077" max="3077" width="17.42578125" customWidth="1"/>
    <col min="3078" max="3078" width="16.7109375" customWidth="1"/>
    <col min="3321" max="3321" width="10.140625" customWidth="1"/>
    <col min="3322" max="3322" width="23.42578125" customWidth="1"/>
    <col min="3323" max="3323" width="12.7109375" customWidth="1"/>
    <col min="3324" max="3325" width="0" hidden="1" customWidth="1"/>
    <col min="3326" max="3326" width="12.28515625" customWidth="1"/>
    <col min="3327" max="3328" width="17.42578125" customWidth="1"/>
    <col min="3329" max="3329" width="10.140625" customWidth="1"/>
    <col min="3330" max="3330" width="23.42578125" customWidth="1"/>
    <col min="3331" max="3331" width="12.7109375" customWidth="1"/>
    <col min="3332" max="3332" width="12.42578125" customWidth="1"/>
    <col min="3333" max="3333" width="17.42578125" customWidth="1"/>
    <col min="3334" max="3334" width="16.7109375" customWidth="1"/>
    <col min="3577" max="3577" width="10.140625" customWidth="1"/>
    <col min="3578" max="3578" width="23.42578125" customWidth="1"/>
    <col min="3579" max="3579" width="12.7109375" customWidth="1"/>
    <col min="3580" max="3581" width="0" hidden="1" customWidth="1"/>
    <col min="3582" max="3582" width="12.28515625" customWidth="1"/>
    <col min="3583" max="3584" width="17.42578125" customWidth="1"/>
    <col min="3585" max="3585" width="10.140625" customWidth="1"/>
    <col min="3586" max="3586" width="23.42578125" customWidth="1"/>
    <col min="3587" max="3587" width="12.7109375" customWidth="1"/>
    <col min="3588" max="3588" width="12.42578125" customWidth="1"/>
    <col min="3589" max="3589" width="17.42578125" customWidth="1"/>
    <col min="3590" max="3590" width="16.7109375" customWidth="1"/>
    <col min="3833" max="3833" width="10.140625" customWidth="1"/>
    <col min="3834" max="3834" width="23.42578125" customWidth="1"/>
    <col min="3835" max="3835" width="12.7109375" customWidth="1"/>
    <col min="3836" max="3837" width="0" hidden="1" customWidth="1"/>
    <col min="3838" max="3838" width="12.28515625" customWidth="1"/>
    <col min="3839" max="3840" width="17.42578125" customWidth="1"/>
    <col min="3841" max="3841" width="10.140625" customWidth="1"/>
    <col min="3842" max="3842" width="23.42578125" customWidth="1"/>
    <col min="3843" max="3843" width="12.7109375" customWidth="1"/>
    <col min="3844" max="3844" width="12.42578125" customWidth="1"/>
    <col min="3845" max="3845" width="17.42578125" customWidth="1"/>
    <col min="3846" max="3846" width="16.7109375" customWidth="1"/>
    <col min="4089" max="4089" width="10.140625" customWidth="1"/>
    <col min="4090" max="4090" width="23.42578125" customWidth="1"/>
    <col min="4091" max="4091" width="12.7109375" customWidth="1"/>
    <col min="4092" max="4093" width="0" hidden="1" customWidth="1"/>
    <col min="4094" max="4094" width="12.28515625" customWidth="1"/>
    <col min="4095" max="4096" width="17.42578125" customWidth="1"/>
    <col min="4097" max="4097" width="10.140625" customWidth="1"/>
    <col min="4098" max="4098" width="23.42578125" customWidth="1"/>
    <col min="4099" max="4099" width="12.7109375" customWidth="1"/>
    <col min="4100" max="4100" width="12.42578125" customWidth="1"/>
    <col min="4101" max="4101" width="17.42578125" customWidth="1"/>
    <col min="4102" max="4102" width="16.7109375" customWidth="1"/>
    <col min="4345" max="4345" width="10.140625" customWidth="1"/>
    <col min="4346" max="4346" width="23.42578125" customWidth="1"/>
    <col min="4347" max="4347" width="12.7109375" customWidth="1"/>
    <col min="4348" max="4349" width="0" hidden="1" customWidth="1"/>
    <col min="4350" max="4350" width="12.28515625" customWidth="1"/>
    <col min="4351" max="4352" width="17.42578125" customWidth="1"/>
    <col min="4353" max="4353" width="10.140625" customWidth="1"/>
    <col min="4354" max="4354" width="23.42578125" customWidth="1"/>
    <col min="4355" max="4355" width="12.7109375" customWidth="1"/>
    <col min="4356" max="4356" width="12.42578125" customWidth="1"/>
    <col min="4357" max="4357" width="17.42578125" customWidth="1"/>
    <col min="4358" max="4358" width="16.7109375" customWidth="1"/>
    <col min="4601" max="4601" width="10.140625" customWidth="1"/>
    <col min="4602" max="4602" width="23.42578125" customWidth="1"/>
    <col min="4603" max="4603" width="12.7109375" customWidth="1"/>
    <col min="4604" max="4605" width="0" hidden="1" customWidth="1"/>
    <col min="4606" max="4606" width="12.28515625" customWidth="1"/>
    <col min="4607" max="4608" width="17.42578125" customWidth="1"/>
    <col min="4609" max="4609" width="10.140625" customWidth="1"/>
    <col min="4610" max="4610" width="23.42578125" customWidth="1"/>
    <col min="4611" max="4611" width="12.7109375" customWidth="1"/>
    <col min="4612" max="4612" width="12.42578125" customWidth="1"/>
    <col min="4613" max="4613" width="17.42578125" customWidth="1"/>
    <col min="4614" max="4614" width="16.7109375" customWidth="1"/>
    <col min="4857" max="4857" width="10.140625" customWidth="1"/>
    <col min="4858" max="4858" width="23.42578125" customWidth="1"/>
    <col min="4859" max="4859" width="12.7109375" customWidth="1"/>
    <col min="4860" max="4861" width="0" hidden="1" customWidth="1"/>
    <col min="4862" max="4862" width="12.28515625" customWidth="1"/>
    <col min="4863" max="4864" width="17.42578125" customWidth="1"/>
    <col min="4865" max="4865" width="10.140625" customWidth="1"/>
    <col min="4866" max="4866" width="23.42578125" customWidth="1"/>
    <col min="4867" max="4867" width="12.7109375" customWidth="1"/>
    <col min="4868" max="4868" width="12.42578125" customWidth="1"/>
    <col min="4869" max="4869" width="17.42578125" customWidth="1"/>
    <col min="4870" max="4870" width="16.7109375" customWidth="1"/>
    <col min="5113" max="5113" width="10.140625" customWidth="1"/>
    <col min="5114" max="5114" width="23.42578125" customWidth="1"/>
    <col min="5115" max="5115" width="12.7109375" customWidth="1"/>
    <col min="5116" max="5117" width="0" hidden="1" customWidth="1"/>
    <col min="5118" max="5118" width="12.28515625" customWidth="1"/>
    <col min="5119" max="5120" width="17.42578125" customWidth="1"/>
    <col min="5121" max="5121" width="10.140625" customWidth="1"/>
    <col min="5122" max="5122" width="23.42578125" customWidth="1"/>
    <col min="5123" max="5123" width="12.7109375" customWidth="1"/>
    <col min="5124" max="5124" width="12.42578125" customWidth="1"/>
    <col min="5125" max="5125" width="17.42578125" customWidth="1"/>
    <col min="5126" max="5126" width="16.7109375" customWidth="1"/>
    <col min="5369" max="5369" width="10.140625" customWidth="1"/>
    <col min="5370" max="5370" width="23.42578125" customWidth="1"/>
    <col min="5371" max="5371" width="12.7109375" customWidth="1"/>
    <col min="5372" max="5373" width="0" hidden="1" customWidth="1"/>
    <col min="5374" max="5374" width="12.28515625" customWidth="1"/>
    <col min="5375" max="5376" width="17.42578125" customWidth="1"/>
    <col min="5377" max="5377" width="10.140625" customWidth="1"/>
    <col min="5378" max="5378" width="23.42578125" customWidth="1"/>
    <col min="5379" max="5379" width="12.7109375" customWidth="1"/>
    <col min="5380" max="5380" width="12.42578125" customWidth="1"/>
    <col min="5381" max="5381" width="17.42578125" customWidth="1"/>
    <col min="5382" max="5382" width="16.7109375" customWidth="1"/>
    <col min="5625" max="5625" width="10.140625" customWidth="1"/>
    <col min="5626" max="5626" width="23.42578125" customWidth="1"/>
    <col min="5627" max="5627" width="12.7109375" customWidth="1"/>
    <col min="5628" max="5629" width="0" hidden="1" customWidth="1"/>
    <col min="5630" max="5630" width="12.28515625" customWidth="1"/>
    <col min="5631" max="5632" width="17.42578125" customWidth="1"/>
    <col min="5633" max="5633" width="10.140625" customWidth="1"/>
    <col min="5634" max="5634" width="23.42578125" customWidth="1"/>
    <col min="5635" max="5635" width="12.7109375" customWidth="1"/>
    <col min="5636" max="5636" width="12.42578125" customWidth="1"/>
    <col min="5637" max="5637" width="17.42578125" customWidth="1"/>
    <col min="5638" max="5638" width="16.7109375" customWidth="1"/>
    <col min="5881" max="5881" width="10.140625" customWidth="1"/>
    <col min="5882" max="5882" width="23.42578125" customWidth="1"/>
    <col min="5883" max="5883" width="12.7109375" customWidth="1"/>
    <col min="5884" max="5885" width="0" hidden="1" customWidth="1"/>
    <col min="5886" max="5886" width="12.28515625" customWidth="1"/>
    <col min="5887" max="5888" width="17.42578125" customWidth="1"/>
    <col min="5889" max="5889" width="10.140625" customWidth="1"/>
    <col min="5890" max="5890" width="23.42578125" customWidth="1"/>
    <col min="5891" max="5891" width="12.7109375" customWidth="1"/>
    <col min="5892" max="5892" width="12.42578125" customWidth="1"/>
    <col min="5893" max="5893" width="17.42578125" customWidth="1"/>
    <col min="5894" max="5894" width="16.7109375" customWidth="1"/>
    <col min="6137" max="6137" width="10.140625" customWidth="1"/>
    <col min="6138" max="6138" width="23.42578125" customWidth="1"/>
    <col min="6139" max="6139" width="12.7109375" customWidth="1"/>
    <col min="6140" max="6141" width="0" hidden="1" customWidth="1"/>
    <col min="6142" max="6142" width="12.28515625" customWidth="1"/>
    <col min="6143" max="6144" width="17.42578125" customWidth="1"/>
    <col min="6145" max="6145" width="10.140625" customWidth="1"/>
    <col min="6146" max="6146" width="23.42578125" customWidth="1"/>
    <col min="6147" max="6147" width="12.7109375" customWidth="1"/>
    <col min="6148" max="6148" width="12.42578125" customWidth="1"/>
    <col min="6149" max="6149" width="17.42578125" customWidth="1"/>
    <col min="6150" max="6150" width="16.7109375" customWidth="1"/>
    <col min="6393" max="6393" width="10.140625" customWidth="1"/>
    <col min="6394" max="6394" width="23.42578125" customWidth="1"/>
    <col min="6395" max="6395" width="12.7109375" customWidth="1"/>
    <col min="6396" max="6397" width="0" hidden="1" customWidth="1"/>
    <col min="6398" max="6398" width="12.28515625" customWidth="1"/>
    <col min="6399" max="6400" width="17.42578125" customWidth="1"/>
    <col min="6401" max="6401" width="10.140625" customWidth="1"/>
    <col min="6402" max="6402" width="23.42578125" customWidth="1"/>
    <col min="6403" max="6403" width="12.7109375" customWidth="1"/>
    <col min="6404" max="6404" width="12.42578125" customWidth="1"/>
    <col min="6405" max="6405" width="17.42578125" customWidth="1"/>
    <col min="6406" max="6406" width="16.7109375" customWidth="1"/>
    <col min="6649" max="6649" width="10.140625" customWidth="1"/>
    <col min="6650" max="6650" width="23.42578125" customWidth="1"/>
    <col min="6651" max="6651" width="12.7109375" customWidth="1"/>
    <col min="6652" max="6653" width="0" hidden="1" customWidth="1"/>
    <col min="6654" max="6654" width="12.28515625" customWidth="1"/>
    <col min="6655" max="6656" width="17.42578125" customWidth="1"/>
    <col min="6657" max="6657" width="10.140625" customWidth="1"/>
    <col min="6658" max="6658" width="23.42578125" customWidth="1"/>
    <col min="6659" max="6659" width="12.7109375" customWidth="1"/>
    <col min="6660" max="6660" width="12.42578125" customWidth="1"/>
    <col min="6661" max="6661" width="17.42578125" customWidth="1"/>
    <col min="6662" max="6662" width="16.7109375" customWidth="1"/>
    <col min="6905" max="6905" width="10.140625" customWidth="1"/>
    <col min="6906" max="6906" width="23.42578125" customWidth="1"/>
    <col min="6907" max="6907" width="12.7109375" customWidth="1"/>
    <col min="6908" max="6909" width="0" hidden="1" customWidth="1"/>
    <col min="6910" max="6910" width="12.28515625" customWidth="1"/>
    <col min="6911" max="6912" width="17.42578125" customWidth="1"/>
    <col min="6913" max="6913" width="10.140625" customWidth="1"/>
    <col min="6914" max="6914" width="23.42578125" customWidth="1"/>
    <col min="6915" max="6915" width="12.7109375" customWidth="1"/>
    <col min="6916" max="6916" width="12.42578125" customWidth="1"/>
    <col min="6917" max="6917" width="17.42578125" customWidth="1"/>
    <col min="6918" max="6918" width="16.7109375" customWidth="1"/>
    <col min="7161" max="7161" width="10.140625" customWidth="1"/>
    <col min="7162" max="7162" width="23.42578125" customWidth="1"/>
    <col min="7163" max="7163" width="12.7109375" customWidth="1"/>
    <col min="7164" max="7165" width="0" hidden="1" customWidth="1"/>
    <col min="7166" max="7166" width="12.28515625" customWidth="1"/>
    <col min="7167" max="7168" width="17.42578125" customWidth="1"/>
    <col min="7169" max="7169" width="10.140625" customWidth="1"/>
    <col min="7170" max="7170" width="23.42578125" customWidth="1"/>
    <col min="7171" max="7171" width="12.7109375" customWidth="1"/>
    <col min="7172" max="7172" width="12.42578125" customWidth="1"/>
    <col min="7173" max="7173" width="17.42578125" customWidth="1"/>
    <col min="7174" max="7174" width="16.7109375" customWidth="1"/>
    <col min="7417" max="7417" width="10.140625" customWidth="1"/>
    <col min="7418" max="7418" width="23.42578125" customWidth="1"/>
    <col min="7419" max="7419" width="12.7109375" customWidth="1"/>
    <col min="7420" max="7421" width="0" hidden="1" customWidth="1"/>
    <col min="7422" max="7422" width="12.28515625" customWidth="1"/>
    <col min="7423" max="7424" width="17.42578125" customWidth="1"/>
    <col min="7425" max="7425" width="10.140625" customWidth="1"/>
    <col min="7426" max="7426" width="23.42578125" customWidth="1"/>
    <col min="7427" max="7427" width="12.7109375" customWidth="1"/>
    <col min="7428" max="7428" width="12.42578125" customWidth="1"/>
    <col min="7429" max="7429" width="17.42578125" customWidth="1"/>
    <col min="7430" max="7430" width="16.7109375" customWidth="1"/>
    <col min="7673" max="7673" width="10.140625" customWidth="1"/>
    <col min="7674" max="7674" width="23.42578125" customWidth="1"/>
    <col min="7675" max="7675" width="12.7109375" customWidth="1"/>
    <col min="7676" max="7677" width="0" hidden="1" customWidth="1"/>
    <col min="7678" max="7678" width="12.28515625" customWidth="1"/>
    <col min="7679" max="7680" width="17.42578125" customWidth="1"/>
    <col min="7681" max="7681" width="10.140625" customWidth="1"/>
    <col min="7682" max="7682" width="23.42578125" customWidth="1"/>
    <col min="7683" max="7683" width="12.7109375" customWidth="1"/>
    <col min="7684" max="7684" width="12.42578125" customWidth="1"/>
    <col min="7685" max="7685" width="17.42578125" customWidth="1"/>
    <col min="7686" max="7686" width="16.7109375" customWidth="1"/>
    <col min="7929" max="7929" width="10.140625" customWidth="1"/>
    <col min="7930" max="7930" width="23.42578125" customWidth="1"/>
    <col min="7931" max="7931" width="12.7109375" customWidth="1"/>
    <col min="7932" max="7933" width="0" hidden="1" customWidth="1"/>
    <col min="7934" max="7934" width="12.28515625" customWidth="1"/>
    <col min="7935" max="7936" width="17.42578125" customWidth="1"/>
    <col min="7937" max="7937" width="10.140625" customWidth="1"/>
    <col min="7938" max="7938" width="23.42578125" customWidth="1"/>
    <col min="7939" max="7939" width="12.7109375" customWidth="1"/>
    <col min="7940" max="7940" width="12.42578125" customWidth="1"/>
    <col min="7941" max="7941" width="17.42578125" customWidth="1"/>
    <col min="7942" max="7942" width="16.7109375" customWidth="1"/>
    <col min="8185" max="8185" width="10.140625" customWidth="1"/>
    <col min="8186" max="8186" width="23.42578125" customWidth="1"/>
    <col min="8187" max="8187" width="12.7109375" customWidth="1"/>
    <col min="8188" max="8189" width="0" hidden="1" customWidth="1"/>
    <col min="8190" max="8190" width="12.28515625" customWidth="1"/>
    <col min="8191" max="8192" width="17.42578125" customWidth="1"/>
    <col min="8193" max="8193" width="10.140625" customWidth="1"/>
    <col min="8194" max="8194" width="23.42578125" customWidth="1"/>
    <col min="8195" max="8195" width="12.7109375" customWidth="1"/>
    <col min="8196" max="8196" width="12.42578125" customWidth="1"/>
    <col min="8197" max="8197" width="17.42578125" customWidth="1"/>
    <col min="8198" max="8198" width="16.7109375" customWidth="1"/>
    <col min="8441" max="8441" width="10.140625" customWidth="1"/>
    <col min="8442" max="8442" width="23.42578125" customWidth="1"/>
    <col min="8443" max="8443" width="12.7109375" customWidth="1"/>
    <col min="8444" max="8445" width="0" hidden="1" customWidth="1"/>
    <col min="8446" max="8446" width="12.28515625" customWidth="1"/>
    <col min="8447" max="8448" width="17.42578125" customWidth="1"/>
    <col min="8449" max="8449" width="10.140625" customWidth="1"/>
    <col min="8450" max="8450" width="23.42578125" customWidth="1"/>
    <col min="8451" max="8451" width="12.7109375" customWidth="1"/>
    <col min="8452" max="8452" width="12.42578125" customWidth="1"/>
    <col min="8453" max="8453" width="17.42578125" customWidth="1"/>
    <col min="8454" max="8454" width="16.7109375" customWidth="1"/>
    <col min="8697" max="8697" width="10.140625" customWidth="1"/>
    <col min="8698" max="8698" width="23.42578125" customWidth="1"/>
    <col min="8699" max="8699" width="12.7109375" customWidth="1"/>
    <col min="8700" max="8701" width="0" hidden="1" customWidth="1"/>
    <col min="8702" max="8702" width="12.28515625" customWidth="1"/>
    <col min="8703" max="8704" width="17.42578125" customWidth="1"/>
    <col min="8705" max="8705" width="10.140625" customWidth="1"/>
    <col min="8706" max="8706" width="23.42578125" customWidth="1"/>
    <col min="8707" max="8707" width="12.7109375" customWidth="1"/>
    <col min="8708" max="8708" width="12.42578125" customWidth="1"/>
    <col min="8709" max="8709" width="17.42578125" customWidth="1"/>
    <col min="8710" max="8710" width="16.7109375" customWidth="1"/>
    <col min="8953" max="8953" width="10.140625" customWidth="1"/>
    <col min="8954" max="8954" width="23.42578125" customWidth="1"/>
    <col min="8955" max="8955" width="12.7109375" customWidth="1"/>
    <col min="8956" max="8957" width="0" hidden="1" customWidth="1"/>
    <col min="8958" max="8958" width="12.28515625" customWidth="1"/>
    <col min="8959" max="8960" width="17.42578125" customWidth="1"/>
    <col min="8961" max="8961" width="10.140625" customWidth="1"/>
    <col min="8962" max="8962" width="23.42578125" customWidth="1"/>
    <col min="8963" max="8963" width="12.7109375" customWidth="1"/>
    <col min="8964" max="8964" width="12.42578125" customWidth="1"/>
    <col min="8965" max="8965" width="17.42578125" customWidth="1"/>
    <col min="8966" max="8966" width="16.7109375" customWidth="1"/>
    <col min="9209" max="9209" width="10.140625" customWidth="1"/>
    <col min="9210" max="9210" width="23.42578125" customWidth="1"/>
    <col min="9211" max="9211" width="12.7109375" customWidth="1"/>
    <col min="9212" max="9213" width="0" hidden="1" customWidth="1"/>
    <col min="9214" max="9214" width="12.28515625" customWidth="1"/>
    <col min="9215" max="9216" width="17.42578125" customWidth="1"/>
    <col min="9217" max="9217" width="10.140625" customWidth="1"/>
    <col min="9218" max="9218" width="23.42578125" customWidth="1"/>
    <col min="9219" max="9219" width="12.7109375" customWidth="1"/>
    <col min="9220" max="9220" width="12.42578125" customWidth="1"/>
    <col min="9221" max="9221" width="17.42578125" customWidth="1"/>
    <col min="9222" max="9222" width="16.7109375" customWidth="1"/>
    <col min="9465" max="9465" width="10.140625" customWidth="1"/>
    <col min="9466" max="9466" width="23.42578125" customWidth="1"/>
    <col min="9467" max="9467" width="12.7109375" customWidth="1"/>
    <col min="9468" max="9469" width="0" hidden="1" customWidth="1"/>
    <col min="9470" max="9470" width="12.28515625" customWidth="1"/>
    <col min="9471" max="9472" width="17.42578125" customWidth="1"/>
    <col min="9473" max="9473" width="10.140625" customWidth="1"/>
    <col min="9474" max="9474" width="23.42578125" customWidth="1"/>
    <col min="9475" max="9475" width="12.7109375" customWidth="1"/>
    <col min="9476" max="9476" width="12.42578125" customWidth="1"/>
    <col min="9477" max="9477" width="17.42578125" customWidth="1"/>
    <col min="9478" max="9478" width="16.7109375" customWidth="1"/>
    <col min="9721" max="9721" width="10.140625" customWidth="1"/>
    <col min="9722" max="9722" width="23.42578125" customWidth="1"/>
    <col min="9723" max="9723" width="12.7109375" customWidth="1"/>
    <col min="9724" max="9725" width="0" hidden="1" customWidth="1"/>
    <col min="9726" max="9726" width="12.28515625" customWidth="1"/>
    <col min="9727" max="9728" width="17.42578125" customWidth="1"/>
    <col min="9729" max="9729" width="10.140625" customWidth="1"/>
    <col min="9730" max="9730" width="23.42578125" customWidth="1"/>
    <col min="9731" max="9731" width="12.7109375" customWidth="1"/>
    <col min="9732" max="9732" width="12.42578125" customWidth="1"/>
    <col min="9733" max="9733" width="17.42578125" customWidth="1"/>
    <col min="9734" max="9734" width="16.7109375" customWidth="1"/>
    <col min="9977" max="9977" width="10.140625" customWidth="1"/>
    <col min="9978" max="9978" width="23.42578125" customWidth="1"/>
    <col min="9979" max="9979" width="12.7109375" customWidth="1"/>
    <col min="9980" max="9981" width="0" hidden="1" customWidth="1"/>
    <col min="9982" max="9982" width="12.28515625" customWidth="1"/>
    <col min="9983" max="9984" width="17.42578125" customWidth="1"/>
    <col min="9985" max="9985" width="10.140625" customWidth="1"/>
    <col min="9986" max="9986" width="23.42578125" customWidth="1"/>
    <col min="9987" max="9987" width="12.7109375" customWidth="1"/>
    <col min="9988" max="9988" width="12.42578125" customWidth="1"/>
    <col min="9989" max="9989" width="17.42578125" customWidth="1"/>
    <col min="9990" max="9990" width="16.7109375" customWidth="1"/>
    <col min="10233" max="10233" width="10.140625" customWidth="1"/>
    <col min="10234" max="10234" width="23.42578125" customWidth="1"/>
    <col min="10235" max="10235" width="12.7109375" customWidth="1"/>
    <col min="10236" max="10237" width="0" hidden="1" customWidth="1"/>
    <col min="10238" max="10238" width="12.28515625" customWidth="1"/>
    <col min="10239" max="10240" width="17.42578125" customWidth="1"/>
    <col min="10241" max="10241" width="10.140625" customWidth="1"/>
    <col min="10242" max="10242" width="23.42578125" customWidth="1"/>
    <col min="10243" max="10243" width="12.7109375" customWidth="1"/>
    <col min="10244" max="10244" width="12.42578125" customWidth="1"/>
    <col min="10245" max="10245" width="17.42578125" customWidth="1"/>
    <col min="10246" max="10246" width="16.7109375" customWidth="1"/>
    <col min="10489" max="10489" width="10.140625" customWidth="1"/>
    <col min="10490" max="10490" width="23.42578125" customWidth="1"/>
    <col min="10491" max="10491" width="12.7109375" customWidth="1"/>
    <col min="10492" max="10493" width="0" hidden="1" customWidth="1"/>
    <col min="10494" max="10494" width="12.28515625" customWidth="1"/>
    <col min="10495" max="10496" width="17.42578125" customWidth="1"/>
    <col min="10497" max="10497" width="10.140625" customWidth="1"/>
    <col min="10498" max="10498" width="23.42578125" customWidth="1"/>
    <col min="10499" max="10499" width="12.7109375" customWidth="1"/>
    <col min="10500" max="10500" width="12.42578125" customWidth="1"/>
    <col min="10501" max="10501" width="17.42578125" customWidth="1"/>
    <col min="10502" max="10502" width="16.7109375" customWidth="1"/>
    <col min="10745" max="10745" width="10.140625" customWidth="1"/>
    <col min="10746" max="10746" width="23.42578125" customWidth="1"/>
    <col min="10747" max="10747" width="12.7109375" customWidth="1"/>
    <col min="10748" max="10749" width="0" hidden="1" customWidth="1"/>
    <col min="10750" max="10750" width="12.28515625" customWidth="1"/>
    <col min="10751" max="10752" width="17.42578125" customWidth="1"/>
    <col min="10753" max="10753" width="10.140625" customWidth="1"/>
    <col min="10754" max="10754" width="23.42578125" customWidth="1"/>
    <col min="10755" max="10755" width="12.7109375" customWidth="1"/>
    <col min="10756" max="10756" width="12.42578125" customWidth="1"/>
    <col min="10757" max="10757" width="17.42578125" customWidth="1"/>
    <col min="10758" max="10758" width="16.7109375" customWidth="1"/>
    <col min="11001" max="11001" width="10.140625" customWidth="1"/>
    <col min="11002" max="11002" width="23.42578125" customWidth="1"/>
    <col min="11003" max="11003" width="12.7109375" customWidth="1"/>
    <col min="11004" max="11005" width="0" hidden="1" customWidth="1"/>
    <col min="11006" max="11006" width="12.28515625" customWidth="1"/>
    <col min="11007" max="11008" width="17.42578125" customWidth="1"/>
    <col min="11009" max="11009" width="10.140625" customWidth="1"/>
    <col min="11010" max="11010" width="23.42578125" customWidth="1"/>
    <col min="11011" max="11011" width="12.7109375" customWidth="1"/>
    <col min="11012" max="11012" width="12.42578125" customWidth="1"/>
    <col min="11013" max="11013" width="17.42578125" customWidth="1"/>
    <col min="11014" max="11014" width="16.7109375" customWidth="1"/>
    <col min="11257" max="11257" width="10.140625" customWidth="1"/>
    <col min="11258" max="11258" width="23.42578125" customWidth="1"/>
    <col min="11259" max="11259" width="12.7109375" customWidth="1"/>
    <col min="11260" max="11261" width="0" hidden="1" customWidth="1"/>
    <col min="11262" max="11262" width="12.28515625" customWidth="1"/>
    <col min="11263" max="11264" width="17.42578125" customWidth="1"/>
    <col min="11265" max="11265" width="10.140625" customWidth="1"/>
    <col min="11266" max="11266" width="23.42578125" customWidth="1"/>
    <col min="11267" max="11267" width="12.7109375" customWidth="1"/>
    <col min="11268" max="11268" width="12.42578125" customWidth="1"/>
    <col min="11269" max="11269" width="17.42578125" customWidth="1"/>
    <col min="11270" max="11270" width="16.7109375" customWidth="1"/>
    <col min="11513" max="11513" width="10.140625" customWidth="1"/>
    <col min="11514" max="11514" width="23.42578125" customWidth="1"/>
    <col min="11515" max="11515" width="12.7109375" customWidth="1"/>
    <col min="11516" max="11517" width="0" hidden="1" customWidth="1"/>
    <col min="11518" max="11518" width="12.28515625" customWidth="1"/>
    <col min="11519" max="11520" width="17.42578125" customWidth="1"/>
    <col min="11521" max="11521" width="10.140625" customWidth="1"/>
    <col min="11522" max="11522" width="23.42578125" customWidth="1"/>
    <col min="11523" max="11523" width="12.7109375" customWidth="1"/>
    <col min="11524" max="11524" width="12.42578125" customWidth="1"/>
    <col min="11525" max="11525" width="17.42578125" customWidth="1"/>
    <col min="11526" max="11526" width="16.7109375" customWidth="1"/>
    <col min="11769" max="11769" width="10.140625" customWidth="1"/>
    <col min="11770" max="11770" width="23.42578125" customWidth="1"/>
    <col min="11771" max="11771" width="12.7109375" customWidth="1"/>
    <col min="11772" max="11773" width="0" hidden="1" customWidth="1"/>
    <col min="11774" max="11774" width="12.28515625" customWidth="1"/>
    <col min="11775" max="11776" width="17.42578125" customWidth="1"/>
    <col min="11777" max="11777" width="10.140625" customWidth="1"/>
    <col min="11778" max="11778" width="23.42578125" customWidth="1"/>
    <col min="11779" max="11779" width="12.7109375" customWidth="1"/>
    <col min="11780" max="11780" width="12.42578125" customWidth="1"/>
    <col min="11781" max="11781" width="17.42578125" customWidth="1"/>
    <col min="11782" max="11782" width="16.7109375" customWidth="1"/>
    <col min="12025" max="12025" width="10.140625" customWidth="1"/>
    <col min="12026" max="12026" width="23.42578125" customWidth="1"/>
    <col min="12027" max="12027" width="12.7109375" customWidth="1"/>
    <col min="12028" max="12029" width="0" hidden="1" customWidth="1"/>
    <col min="12030" max="12030" width="12.28515625" customWidth="1"/>
    <col min="12031" max="12032" width="17.42578125" customWidth="1"/>
    <col min="12033" max="12033" width="10.140625" customWidth="1"/>
    <col min="12034" max="12034" width="23.42578125" customWidth="1"/>
    <col min="12035" max="12035" width="12.7109375" customWidth="1"/>
    <col min="12036" max="12036" width="12.42578125" customWidth="1"/>
    <col min="12037" max="12037" width="17.42578125" customWidth="1"/>
    <col min="12038" max="12038" width="16.7109375" customWidth="1"/>
    <col min="12281" max="12281" width="10.140625" customWidth="1"/>
    <col min="12282" max="12282" width="23.42578125" customWidth="1"/>
    <col min="12283" max="12283" width="12.7109375" customWidth="1"/>
    <col min="12284" max="12285" width="0" hidden="1" customWidth="1"/>
    <col min="12286" max="12286" width="12.28515625" customWidth="1"/>
    <col min="12287" max="12288" width="17.42578125" customWidth="1"/>
    <col min="12289" max="12289" width="10.140625" customWidth="1"/>
    <col min="12290" max="12290" width="23.42578125" customWidth="1"/>
    <col min="12291" max="12291" width="12.7109375" customWidth="1"/>
    <col min="12292" max="12292" width="12.42578125" customWidth="1"/>
    <col min="12293" max="12293" width="17.42578125" customWidth="1"/>
    <col min="12294" max="12294" width="16.7109375" customWidth="1"/>
    <col min="12537" max="12537" width="10.140625" customWidth="1"/>
    <col min="12538" max="12538" width="23.42578125" customWidth="1"/>
    <col min="12539" max="12539" width="12.7109375" customWidth="1"/>
    <col min="12540" max="12541" width="0" hidden="1" customWidth="1"/>
    <col min="12542" max="12542" width="12.28515625" customWidth="1"/>
    <col min="12543" max="12544" width="17.42578125" customWidth="1"/>
    <col min="12545" max="12545" width="10.140625" customWidth="1"/>
    <col min="12546" max="12546" width="23.42578125" customWidth="1"/>
    <col min="12547" max="12547" width="12.7109375" customWidth="1"/>
    <col min="12548" max="12548" width="12.42578125" customWidth="1"/>
    <col min="12549" max="12549" width="17.42578125" customWidth="1"/>
    <col min="12550" max="12550" width="16.7109375" customWidth="1"/>
    <col min="12793" max="12793" width="10.140625" customWidth="1"/>
    <col min="12794" max="12794" width="23.42578125" customWidth="1"/>
    <col min="12795" max="12795" width="12.7109375" customWidth="1"/>
    <col min="12796" max="12797" width="0" hidden="1" customWidth="1"/>
    <col min="12798" max="12798" width="12.28515625" customWidth="1"/>
    <col min="12799" max="12800" width="17.42578125" customWidth="1"/>
    <col min="12801" max="12801" width="10.140625" customWidth="1"/>
    <col min="12802" max="12802" width="23.42578125" customWidth="1"/>
    <col min="12803" max="12803" width="12.7109375" customWidth="1"/>
    <col min="12804" max="12804" width="12.42578125" customWidth="1"/>
    <col min="12805" max="12805" width="17.42578125" customWidth="1"/>
    <col min="12806" max="12806" width="16.7109375" customWidth="1"/>
    <col min="13049" max="13049" width="10.140625" customWidth="1"/>
    <col min="13050" max="13050" width="23.42578125" customWidth="1"/>
    <col min="13051" max="13051" width="12.7109375" customWidth="1"/>
    <col min="13052" max="13053" width="0" hidden="1" customWidth="1"/>
    <col min="13054" max="13054" width="12.28515625" customWidth="1"/>
    <col min="13055" max="13056" width="17.42578125" customWidth="1"/>
    <col min="13057" max="13057" width="10.140625" customWidth="1"/>
    <col min="13058" max="13058" width="23.42578125" customWidth="1"/>
    <col min="13059" max="13059" width="12.7109375" customWidth="1"/>
    <col min="13060" max="13060" width="12.42578125" customWidth="1"/>
    <col min="13061" max="13061" width="17.42578125" customWidth="1"/>
    <col min="13062" max="13062" width="16.7109375" customWidth="1"/>
    <col min="13305" max="13305" width="10.140625" customWidth="1"/>
    <col min="13306" max="13306" width="23.42578125" customWidth="1"/>
    <col min="13307" max="13307" width="12.7109375" customWidth="1"/>
    <col min="13308" max="13309" width="0" hidden="1" customWidth="1"/>
    <col min="13310" max="13310" width="12.28515625" customWidth="1"/>
    <col min="13311" max="13312" width="17.42578125" customWidth="1"/>
    <col min="13313" max="13313" width="10.140625" customWidth="1"/>
    <col min="13314" max="13314" width="23.42578125" customWidth="1"/>
    <col min="13315" max="13315" width="12.7109375" customWidth="1"/>
    <col min="13316" max="13316" width="12.42578125" customWidth="1"/>
    <col min="13317" max="13317" width="17.42578125" customWidth="1"/>
    <col min="13318" max="13318" width="16.7109375" customWidth="1"/>
    <col min="13561" max="13561" width="10.140625" customWidth="1"/>
    <col min="13562" max="13562" width="23.42578125" customWidth="1"/>
    <col min="13563" max="13563" width="12.7109375" customWidth="1"/>
    <col min="13564" max="13565" width="0" hidden="1" customWidth="1"/>
    <col min="13566" max="13566" width="12.28515625" customWidth="1"/>
    <col min="13567" max="13568" width="17.42578125" customWidth="1"/>
    <col min="13569" max="13569" width="10.140625" customWidth="1"/>
    <col min="13570" max="13570" width="23.42578125" customWidth="1"/>
    <col min="13571" max="13571" width="12.7109375" customWidth="1"/>
    <col min="13572" max="13572" width="12.42578125" customWidth="1"/>
    <col min="13573" max="13573" width="17.42578125" customWidth="1"/>
    <col min="13574" max="13574" width="16.7109375" customWidth="1"/>
    <col min="13817" max="13817" width="10.140625" customWidth="1"/>
    <col min="13818" max="13818" width="23.42578125" customWidth="1"/>
    <col min="13819" max="13819" width="12.7109375" customWidth="1"/>
    <col min="13820" max="13821" width="0" hidden="1" customWidth="1"/>
    <col min="13822" max="13822" width="12.28515625" customWidth="1"/>
    <col min="13823" max="13824" width="17.42578125" customWidth="1"/>
    <col min="13825" max="13825" width="10.140625" customWidth="1"/>
    <col min="13826" max="13826" width="23.42578125" customWidth="1"/>
    <col min="13827" max="13827" width="12.7109375" customWidth="1"/>
    <col min="13828" max="13828" width="12.42578125" customWidth="1"/>
    <col min="13829" max="13829" width="17.42578125" customWidth="1"/>
    <col min="13830" max="13830" width="16.7109375" customWidth="1"/>
    <col min="14073" max="14073" width="10.140625" customWidth="1"/>
    <col min="14074" max="14074" width="23.42578125" customWidth="1"/>
    <col min="14075" max="14075" width="12.7109375" customWidth="1"/>
    <col min="14076" max="14077" width="0" hidden="1" customWidth="1"/>
    <col min="14078" max="14078" width="12.28515625" customWidth="1"/>
    <col min="14079" max="14080" width="17.42578125" customWidth="1"/>
    <col min="14081" max="14081" width="10.140625" customWidth="1"/>
    <col min="14082" max="14082" width="23.42578125" customWidth="1"/>
    <col min="14083" max="14083" width="12.7109375" customWidth="1"/>
    <col min="14084" max="14084" width="12.42578125" customWidth="1"/>
    <col min="14085" max="14085" width="17.42578125" customWidth="1"/>
    <col min="14086" max="14086" width="16.7109375" customWidth="1"/>
    <col min="14329" max="14329" width="10.140625" customWidth="1"/>
    <col min="14330" max="14330" width="23.42578125" customWidth="1"/>
    <col min="14331" max="14331" width="12.7109375" customWidth="1"/>
    <col min="14332" max="14333" width="0" hidden="1" customWidth="1"/>
    <col min="14334" max="14334" width="12.28515625" customWidth="1"/>
    <col min="14335" max="14336" width="17.42578125" customWidth="1"/>
    <col min="14337" max="14337" width="10.140625" customWidth="1"/>
    <col min="14338" max="14338" width="23.42578125" customWidth="1"/>
    <col min="14339" max="14339" width="12.7109375" customWidth="1"/>
    <col min="14340" max="14340" width="12.42578125" customWidth="1"/>
    <col min="14341" max="14341" width="17.42578125" customWidth="1"/>
    <col min="14342" max="14342" width="16.7109375" customWidth="1"/>
    <col min="14585" max="14585" width="10.140625" customWidth="1"/>
    <col min="14586" max="14586" width="23.42578125" customWidth="1"/>
    <col min="14587" max="14587" width="12.7109375" customWidth="1"/>
    <col min="14588" max="14589" width="0" hidden="1" customWidth="1"/>
    <col min="14590" max="14590" width="12.28515625" customWidth="1"/>
    <col min="14591" max="14592" width="17.42578125" customWidth="1"/>
    <col min="14593" max="14593" width="10.140625" customWidth="1"/>
    <col min="14594" max="14594" width="23.42578125" customWidth="1"/>
    <col min="14595" max="14595" width="12.7109375" customWidth="1"/>
    <col min="14596" max="14596" width="12.42578125" customWidth="1"/>
    <col min="14597" max="14597" width="17.42578125" customWidth="1"/>
    <col min="14598" max="14598" width="16.7109375" customWidth="1"/>
    <col min="14841" max="14841" width="10.140625" customWidth="1"/>
    <col min="14842" max="14842" width="23.42578125" customWidth="1"/>
    <col min="14843" max="14843" width="12.7109375" customWidth="1"/>
    <col min="14844" max="14845" width="0" hidden="1" customWidth="1"/>
    <col min="14846" max="14846" width="12.28515625" customWidth="1"/>
    <col min="14847" max="14848" width="17.42578125" customWidth="1"/>
    <col min="14849" max="14849" width="10.140625" customWidth="1"/>
    <col min="14850" max="14850" width="23.42578125" customWidth="1"/>
    <col min="14851" max="14851" width="12.7109375" customWidth="1"/>
    <col min="14852" max="14852" width="12.42578125" customWidth="1"/>
    <col min="14853" max="14853" width="17.42578125" customWidth="1"/>
    <col min="14854" max="14854" width="16.7109375" customWidth="1"/>
    <col min="15097" max="15097" width="10.140625" customWidth="1"/>
    <col min="15098" max="15098" width="23.42578125" customWidth="1"/>
    <col min="15099" max="15099" width="12.7109375" customWidth="1"/>
    <col min="15100" max="15101" width="0" hidden="1" customWidth="1"/>
    <col min="15102" max="15102" width="12.28515625" customWidth="1"/>
    <col min="15103" max="15104" width="17.42578125" customWidth="1"/>
    <col min="15105" max="15105" width="10.140625" customWidth="1"/>
    <col min="15106" max="15106" width="23.42578125" customWidth="1"/>
    <col min="15107" max="15107" width="12.7109375" customWidth="1"/>
    <col min="15108" max="15108" width="12.42578125" customWidth="1"/>
    <col min="15109" max="15109" width="17.42578125" customWidth="1"/>
    <col min="15110" max="15110" width="16.7109375" customWidth="1"/>
    <col min="15353" max="15353" width="10.140625" customWidth="1"/>
    <col min="15354" max="15354" width="23.42578125" customWidth="1"/>
    <col min="15355" max="15355" width="12.7109375" customWidth="1"/>
    <col min="15356" max="15357" width="0" hidden="1" customWidth="1"/>
    <col min="15358" max="15358" width="12.28515625" customWidth="1"/>
    <col min="15359" max="15360" width="17.42578125" customWidth="1"/>
    <col min="15361" max="15361" width="10.140625" customWidth="1"/>
    <col min="15362" max="15362" width="23.42578125" customWidth="1"/>
    <col min="15363" max="15363" width="12.7109375" customWidth="1"/>
    <col min="15364" max="15364" width="12.42578125" customWidth="1"/>
    <col min="15365" max="15365" width="17.42578125" customWidth="1"/>
    <col min="15366" max="15366" width="16.7109375" customWidth="1"/>
    <col min="15609" max="15609" width="10.140625" customWidth="1"/>
    <col min="15610" max="15610" width="23.42578125" customWidth="1"/>
    <col min="15611" max="15611" width="12.7109375" customWidth="1"/>
    <col min="15612" max="15613" width="0" hidden="1" customWidth="1"/>
    <col min="15614" max="15614" width="12.28515625" customWidth="1"/>
    <col min="15615" max="15616" width="17.42578125" customWidth="1"/>
    <col min="15617" max="15617" width="10.140625" customWidth="1"/>
    <col min="15618" max="15618" width="23.42578125" customWidth="1"/>
    <col min="15619" max="15619" width="12.7109375" customWidth="1"/>
    <col min="15620" max="15620" width="12.42578125" customWidth="1"/>
    <col min="15621" max="15621" width="17.42578125" customWidth="1"/>
    <col min="15622" max="15622" width="16.7109375" customWidth="1"/>
    <col min="15865" max="15865" width="10.140625" customWidth="1"/>
    <col min="15866" max="15866" width="23.42578125" customWidth="1"/>
    <col min="15867" max="15867" width="12.7109375" customWidth="1"/>
    <col min="15868" max="15869" width="0" hidden="1" customWidth="1"/>
    <col min="15870" max="15870" width="12.28515625" customWidth="1"/>
    <col min="15871" max="15872" width="17.42578125" customWidth="1"/>
    <col min="15873" max="15873" width="10.140625" customWidth="1"/>
    <col min="15874" max="15874" width="23.42578125" customWidth="1"/>
    <col min="15875" max="15875" width="12.7109375" customWidth="1"/>
    <col min="15876" max="15876" width="12.42578125" customWidth="1"/>
    <col min="15877" max="15877" width="17.42578125" customWidth="1"/>
    <col min="15878" max="15878" width="16.7109375" customWidth="1"/>
    <col min="16121" max="16121" width="10.140625" customWidth="1"/>
    <col min="16122" max="16122" width="23.42578125" customWidth="1"/>
    <col min="16123" max="16123" width="12.7109375" customWidth="1"/>
    <col min="16124" max="16125" width="0" hidden="1" customWidth="1"/>
    <col min="16126" max="16126" width="12.28515625" customWidth="1"/>
    <col min="16127" max="16128" width="17.42578125" customWidth="1"/>
    <col min="16129" max="16129" width="10.140625" customWidth="1"/>
    <col min="16130" max="16130" width="23.42578125" customWidth="1"/>
    <col min="16131" max="16131" width="12.7109375" customWidth="1"/>
    <col min="16132" max="16132" width="12.42578125" customWidth="1"/>
    <col min="16133" max="16133" width="17.42578125" customWidth="1"/>
    <col min="16134" max="16134" width="16.7109375" customWidth="1"/>
  </cols>
  <sheetData>
    <row r="1" spans="1:22" s="1" customFormat="1" ht="12" customHeight="1" x14ac:dyDescent="0.2">
      <c r="A1" s="297" t="s">
        <v>353</v>
      </c>
      <c r="B1" s="297"/>
      <c r="C1" s="297"/>
      <c r="D1" s="297"/>
      <c r="E1" s="297"/>
    </row>
    <row r="2" spans="1:22" ht="12" customHeight="1" x14ac:dyDescent="0.2">
      <c r="A2" s="298" t="s">
        <v>376</v>
      </c>
      <c r="B2" s="298"/>
      <c r="C2" s="298"/>
      <c r="D2" s="298"/>
      <c r="E2" s="29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2" customHeight="1" x14ac:dyDescent="0.2">
      <c r="A3" s="286" t="s">
        <v>356</v>
      </c>
      <c r="B3" s="286"/>
      <c r="C3" s="286"/>
      <c r="D3" s="286"/>
      <c r="E3" s="28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5.0999999999999996" customHeight="1" thickBot="1" x14ac:dyDescent="0.25">
      <c r="A4" s="286"/>
      <c r="B4" s="286"/>
      <c r="C4" s="286"/>
      <c r="D4" s="28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9.9499999999999993" customHeight="1" x14ac:dyDescent="0.2">
      <c r="A5" s="300" t="s">
        <v>357</v>
      </c>
      <c r="B5" s="302" t="s">
        <v>358</v>
      </c>
      <c r="C5" s="304"/>
      <c r="D5" s="306"/>
      <c r="E5" s="319" t="s">
        <v>360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9.9499999999999993" customHeight="1" thickBot="1" x14ac:dyDescent="0.25">
      <c r="A6" s="301"/>
      <c r="B6" s="303"/>
      <c r="C6" s="187" t="s">
        <v>361</v>
      </c>
      <c r="D6" s="189" t="s">
        <v>362</v>
      </c>
      <c r="E6" s="32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2.95" customHeight="1" x14ac:dyDescent="0.25">
      <c r="A7" s="207" t="s">
        <v>363</v>
      </c>
      <c r="B7" s="191" t="s">
        <v>360</v>
      </c>
      <c r="C7" s="203">
        <v>0</v>
      </c>
      <c r="D7" s="204">
        <v>0</v>
      </c>
      <c r="E7" s="228">
        <v>444496690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6.75" customHeight="1" x14ac:dyDescent="0.2">
      <c r="A8" s="197"/>
      <c r="B8" s="230"/>
      <c r="C8" s="231"/>
      <c r="D8" s="232"/>
      <c r="E8" s="19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2" customHeight="1" x14ac:dyDescent="0.25">
      <c r="A9" s="197" t="s">
        <v>366</v>
      </c>
      <c r="B9" s="202" t="s">
        <v>377</v>
      </c>
      <c r="C9" s="203">
        <v>0</v>
      </c>
      <c r="D9" s="204">
        <v>600000</v>
      </c>
      <c r="E9" s="199">
        <f>+E7+C9-D9</f>
        <v>443896690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2" customHeight="1" x14ac:dyDescent="0.25">
      <c r="A10" s="197"/>
      <c r="B10" s="202" t="s">
        <v>378</v>
      </c>
      <c r="C10" s="203"/>
      <c r="D10" s="204"/>
      <c r="E10" s="19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2.95" customHeight="1" x14ac:dyDescent="0.25">
      <c r="A11" s="197"/>
      <c r="B11" s="202" t="s">
        <v>379</v>
      </c>
      <c r="C11" s="203">
        <v>0</v>
      </c>
      <c r="D11" s="204">
        <v>360199422</v>
      </c>
      <c r="E11" s="199">
        <f>+E9+C11-D11</f>
        <v>83697268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2" customHeight="1" x14ac:dyDescent="0.25">
      <c r="A12" s="233"/>
      <c r="B12" s="202" t="s">
        <v>380</v>
      </c>
      <c r="C12" s="203">
        <v>0</v>
      </c>
      <c r="D12" s="204">
        <v>45250000</v>
      </c>
      <c r="E12" s="199">
        <f>+E11+C12-D12</f>
        <v>38447268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2.95" customHeight="1" x14ac:dyDescent="0.25">
      <c r="A13" s="233"/>
      <c r="B13" s="230" t="s">
        <v>127</v>
      </c>
      <c r="C13" s="234"/>
      <c r="D13" s="204"/>
      <c r="E13" s="19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2.95" customHeight="1" x14ac:dyDescent="0.25">
      <c r="A14" s="197"/>
      <c r="B14" s="202" t="s">
        <v>381</v>
      </c>
      <c r="C14" s="234">
        <v>200000</v>
      </c>
      <c r="D14" s="204">
        <v>0</v>
      </c>
      <c r="E14" s="199">
        <f>+E12+C14-D14</f>
        <v>38647268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2.95" customHeight="1" x14ac:dyDescent="0.25">
      <c r="A15" s="197"/>
      <c r="B15" s="202" t="s">
        <v>382</v>
      </c>
      <c r="C15" s="234">
        <v>1500000</v>
      </c>
      <c r="D15" s="204">
        <v>0</v>
      </c>
      <c r="E15" s="199">
        <f>+E14+C15-D15</f>
        <v>40147268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2.95" customHeight="1" x14ac:dyDescent="0.2">
      <c r="A16" s="197"/>
      <c r="B16" s="230" t="s">
        <v>383</v>
      </c>
      <c r="C16" s="234"/>
      <c r="D16" s="235"/>
      <c r="E16" s="19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2.95" customHeight="1" x14ac:dyDescent="0.25">
      <c r="A17" s="197"/>
      <c r="B17" s="202" t="s">
        <v>384</v>
      </c>
      <c r="C17" s="234">
        <v>400000</v>
      </c>
      <c r="D17" s="204">
        <v>0</v>
      </c>
      <c r="E17" s="199">
        <f>+E15+C17-D17</f>
        <v>40547268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2.95" customHeight="1" x14ac:dyDescent="0.25">
      <c r="A18" s="197"/>
      <c r="B18" s="202" t="s">
        <v>385</v>
      </c>
      <c r="C18" s="234">
        <v>400000</v>
      </c>
      <c r="D18" s="204">
        <v>0</v>
      </c>
      <c r="E18" s="199">
        <f>+E17+C18-D18</f>
        <v>40947268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2.95" customHeight="1" x14ac:dyDescent="0.25">
      <c r="A19" s="197" t="s">
        <v>370</v>
      </c>
      <c r="B19" s="230" t="s">
        <v>386</v>
      </c>
      <c r="C19" s="234"/>
      <c r="D19" s="204"/>
      <c r="E19" s="19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2.95" customHeight="1" x14ac:dyDescent="0.25">
      <c r="A20" s="197"/>
      <c r="B20" s="237" t="s">
        <v>387</v>
      </c>
      <c r="C20" s="234">
        <v>400000</v>
      </c>
      <c r="D20" s="204">
        <v>0</v>
      </c>
      <c r="E20" s="199">
        <f>+E18+C20-D20</f>
        <v>41347268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2.95" customHeight="1" x14ac:dyDescent="0.25">
      <c r="A21" s="197" t="s">
        <v>388</v>
      </c>
      <c r="B21" s="230" t="s">
        <v>100</v>
      </c>
      <c r="C21" s="234"/>
      <c r="D21" s="204"/>
      <c r="E21" s="19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2.95" customHeight="1" x14ac:dyDescent="0.25">
      <c r="A22" s="197"/>
      <c r="B22" s="237" t="s">
        <v>389</v>
      </c>
      <c r="C22" s="234">
        <v>5000000</v>
      </c>
      <c r="D22" s="204">
        <v>0</v>
      </c>
      <c r="E22" s="199">
        <f>+E20+C22-D22</f>
        <v>46347268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2.95" customHeight="1" x14ac:dyDescent="0.25">
      <c r="A23" s="197"/>
      <c r="B23" s="237" t="s">
        <v>390</v>
      </c>
      <c r="C23" s="234"/>
      <c r="D23" s="204"/>
      <c r="E23" s="19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2.95" customHeight="1" x14ac:dyDescent="0.25">
      <c r="A24" s="197"/>
      <c r="B24" s="230" t="s">
        <v>391</v>
      </c>
      <c r="C24" s="234"/>
      <c r="D24" s="204"/>
      <c r="E24" s="19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2.95" customHeight="1" x14ac:dyDescent="0.25">
      <c r="A25" s="197"/>
      <c r="B25" s="202" t="s">
        <v>392</v>
      </c>
      <c r="C25" s="234">
        <v>100000</v>
      </c>
      <c r="D25" s="204">
        <v>0</v>
      </c>
      <c r="E25" s="199">
        <f>+E22+C25-D25</f>
        <v>46447268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2.95" customHeight="1" x14ac:dyDescent="0.25">
      <c r="A26" s="197"/>
      <c r="B26" s="202" t="s">
        <v>393</v>
      </c>
      <c r="C26" s="234">
        <v>50000</v>
      </c>
      <c r="D26" s="204">
        <v>0</v>
      </c>
      <c r="E26" s="199">
        <f>+E25+C26-D26</f>
        <v>46497268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2.95" customHeight="1" x14ac:dyDescent="0.25">
      <c r="A27" s="197"/>
      <c r="B27" s="202" t="s">
        <v>394</v>
      </c>
      <c r="C27" s="234">
        <v>50000</v>
      </c>
      <c r="D27" s="204">
        <v>0</v>
      </c>
      <c r="E27" s="199">
        <f>+E26+C27-D27</f>
        <v>46547268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2.95" customHeight="1" x14ac:dyDescent="0.25">
      <c r="A28" s="197"/>
      <c r="B28" s="237" t="s">
        <v>395</v>
      </c>
      <c r="C28" s="234">
        <v>300000</v>
      </c>
      <c r="D28" s="204">
        <v>0</v>
      </c>
      <c r="E28" s="199">
        <f>+E27+C28-D28</f>
        <v>46847268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2.95" customHeight="1" x14ac:dyDescent="0.25">
      <c r="A29" s="197"/>
      <c r="B29" s="230" t="s">
        <v>396</v>
      </c>
      <c r="C29" s="234"/>
      <c r="D29" s="204"/>
      <c r="E29" s="199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2.95" customHeight="1" x14ac:dyDescent="0.25">
      <c r="A30" s="197"/>
      <c r="B30" s="202" t="s">
        <v>397</v>
      </c>
      <c r="C30" s="234">
        <v>100000</v>
      </c>
      <c r="D30" s="204">
        <v>0</v>
      </c>
      <c r="E30" s="199">
        <f>+E28+C30-D30</f>
        <v>46947268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2.95" customHeight="1" x14ac:dyDescent="0.25">
      <c r="A31" s="197"/>
      <c r="B31" s="230" t="s">
        <v>106</v>
      </c>
      <c r="C31" s="234"/>
      <c r="D31" s="204"/>
      <c r="E31" s="19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2.95" customHeight="1" x14ac:dyDescent="0.25">
      <c r="A32" s="197"/>
      <c r="B32" s="202" t="s">
        <v>398</v>
      </c>
      <c r="C32" s="234">
        <v>200000</v>
      </c>
      <c r="D32" s="204">
        <v>0</v>
      </c>
      <c r="E32" s="199">
        <f>+E30+C32-D32</f>
        <v>47147268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2.95" customHeight="1" x14ac:dyDescent="0.25">
      <c r="A33" s="197"/>
      <c r="B33" s="237" t="s">
        <v>399</v>
      </c>
      <c r="C33" s="234">
        <v>200000</v>
      </c>
      <c r="D33" s="204">
        <v>0</v>
      </c>
      <c r="E33" s="199">
        <f>+E32+C33-D33</f>
        <v>47347268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2.95" customHeight="1" thickBot="1" x14ac:dyDescent="0.3">
      <c r="A34" s="238"/>
      <c r="B34" s="239"/>
      <c r="C34" s="240"/>
      <c r="D34" s="241"/>
      <c r="E34" s="24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2.95" customHeight="1" thickBot="1" x14ac:dyDescent="0.3">
      <c r="A35" s="243"/>
      <c r="B35" s="244" t="s">
        <v>400</v>
      </c>
      <c r="C35" s="245"/>
      <c r="D35" s="246"/>
      <c r="E35" s="247">
        <f>+E33</f>
        <v>47347268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2.95" customHeight="1" x14ac:dyDescent="0.2">
      <c r="C36" s="248" t="s">
        <v>401</v>
      </c>
      <c r="D36" s="248"/>
      <c r="E36" s="179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2.95" customHeight="1" x14ac:dyDescent="0.2">
      <c r="C37" s="249"/>
      <c r="D37" s="249"/>
      <c r="E37" s="24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2.95" customHeight="1" x14ac:dyDescent="0.2">
      <c r="C38" s="295" t="s">
        <v>402</v>
      </c>
      <c r="D38" s="295"/>
      <c r="E38" s="29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2.95" customHeight="1" thickBot="1" x14ac:dyDescent="0.3">
      <c r="A39" s="227"/>
      <c r="B39" s="236"/>
      <c r="C39" s="194"/>
      <c r="D39" s="226"/>
      <c r="E39" s="22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2.95" customHeight="1" x14ac:dyDescent="0.2">
      <c r="A40" s="310" t="s">
        <v>403</v>
      </c>
      <c r="B40" s="311"/>
      <c r="C40" s="311"/>
      <c r="D40" s="311"/>
      <c r="E40" s="31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2.95" customHeight="1" x14ac:dyDescent="0.2">
      <c r="A41" s="313" t="s">
        <v>404</v>
      </c>
      <c r="B41" s="314"/>
      <c r="C41" s="314"/>
      <c r="D41" s="314"/>
      <c r="E41" s="31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2.95" customHeight="1" x14ac:dyDescent="0.2">
      <c r="A42" s="313" t="s">
        <v>405</v>
      </c>
      <c r="B42" s="314"/>
      <c r="C42" s="314"/>
      <c r="D42" s="314"/>
      <c r="E42" s="31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2.95" customHeight="1" x14ac:dyDescent="0.2">
      <c r="A43" s="313" t="s">
        <v>406</v>
      </c>
      <c r="B43" s="314"/>
      <c r="C43" s="314"/>
      <c r="D43" s="314"/>
      <c r="E43" s="31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2.95" customHeight="1" thickBot="1" x14ac:dyDescent="0.25">
      <c r="A44" s="316" t="s">
        <v>407</v>
      </c>
      <c r="B44" s="317"/>
      <c r="C44" s="317"/>
      <c r="D44" s="317"/>
      <c r="E44" s="318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2.95" customHeight="1" x14ac:dyDescent="0.2">
      <c r="A45" s="309" t="s">
        <v>408</v>
      </c>
      <c r="B45" s="309"/>
      <c r="C45" s="309"/>
      <c r="D45" s="309"/>
      <c r="E45" s="309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2.95" customHeight="1" x14ac:dyDescent="0.2">
      <c r="A46" s="309" t="s">
        <v>409</v>
      </c>
      <c r="B46" s="309"/>
      <c r="C46" s="309"/>
      <c r="D46" s="309"/>
      <c r="E46" s="309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2.95" customHeight="1" x14ac:dyDescent="0.2">
      <c r="A47" s="309" t="s">
        <v>410</v>
      </c>
      <c r="B47" s="309"/>
      <c r="C47" s="309"/>
      <c r="D47" s="309"/>
      <c r="E47" s="309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2.95" customHeight="1" x14ac:dyDescent="0.25">
      <c r="A48" s="227"/>
      <c r="B48" s="250"/>
      <c r="C48" s="194"/>
      <c r="D48" s="226"/>
      <c r="E48" s="229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2.95" customHeight="1" x14ac:dyDescent="0.25">
      <c r="A49" s="227"/>
      <c r="B49" s="250"/>
      <c r="C49" s="194"/>
      <c r="D49" s="226"/>
      <c r="E49" s="229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2.95" customHeight="1" x14ac:dyDescent="0.25">
      <c r="A50" s="227"/>
      <c r="B50" s="250"/>
      <c r="C50" s="194"/>
      <c r="D50" s="226"/>
      <c r="E50" s="229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.95" customHeight="1" x14ac:dyDescent="0.25">
      <c r="A51" s="227"/>
      <c r="B51" s="250"/>
      <c r="C51" s="194"/>
      <c r="D51" s="226"/>
      <c r="E51" s="229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2.95" customHeight="1" x14ac:dyDescent="0.25">
      <c r="A52" s="227"/>
      <c r="B52" s="250"/>
      <c r="C52" s="194"/>
      <c r="D52" s="226"/>
      <c r="E52" s="229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2.95" customHeight="1" x14ac:dyDescent="0.2">
      <c r="A53" s="297" t="s">
        <v>411</v>
      </c>
      <c r="B53" s="297"/>
      <c r="C53" s="297"/>
      <c r="D53" s="297"/>
      <c r="E53" s="29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.95" customHeight="1" x14ac:dyDescent="0.2">
      <c r="A54" s="298" t="s">
        <v>376</v>
      </c>
      <c r="B54" s="298"/>
      <c r="C54" s="298"/>
      <c r="D54" s="298"/>
      <c r="E54" s="298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2.95" customHeight="1" x14ac:dyDescent="0.2">
      <c r="A55" s="286" t="s">
        <v>412</v>
      </c>
      <c r="B55" s="286"/>
      <c r="C55" s="286"/>
      <c r="D55" s="286"/>
      <c r="E55" s="28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4.5" customHeight="1" thickBot="1" x14ac:dyDescent="0.25">
      <c r="A56" s="178"/>
      <c r="B56" s="178"/>
      <c r="C56" s="178"/>
      <c r="D56" s="178"/>
      <c r="E56" s="17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.95" customHeight="1" x14ac:dyDescent="0.2">
      <c r="A57" s="300" t="s">
        <v>357</v>
      </c>
      <c r="B57" s="302" t="s">
        <v>358</v>
      </c>
      <c r="C57" s="304"/>
      <c r="D57" s="306"/>
      <c r="E57" s="319" t="s">
        <v>360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2.95" customHeight="1" thickBot="1" x14ac:dyDescent="0.25">
      <c r="A58" s="301"/>
      <c r="B58" s="303"/>
      <c r="C58" s="187" t="s">
        <v>361</v>
      </c>
      <c r="D58" s="189" t="s">
        <v>362</v>
      </c>
      <c r="E58" s="320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.75" customHeight="1" x14ac:dyDescent="0.25">
      <c r="A59" s="251" t="s">
        <v>413</v>
      </c>
      <c r="B59" s="252" t="s">
        <v>414</v>
      </c>
      <c r="C59" s="253">
        <v>0</v>
      </c>
      <c r="D59" s="254">
        <v>0</v>
      </c>
      <c r="E59" s="242">
        <v>424755302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.75" customHeight="1" x14ac:dyDescent="0.25">
      <c r="A60" s="251"/>
      <c r="B60" s="255"/>
      <c r="C60" s="253"/>
      <c r="D60" s="254"/>
      <c r="E60" s="256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2.75" customHeight="1" x14ac:dyDescent="0.25">
      <c r="A61" s="251" t="s">
        <v>415</v>
      </c>
      <c r="B61" s="257" t="s">
        <v>416</v>
      </c>
      <c r="C61" s="234"/>
      <c r="D61" s="204"/>
      <c r="E61" s="199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.75" customHeight="1" x14ac:dyDescent="0.25">
      <c r="A62" s="197"/>
      <c r="B62" s="237" t="s">
        <v>417</v>
      </c>
      <c r="C62" s="234">
        <v>1045000</v>
      </c>
      <c r="D62" s="204">
        <v>0</v>
      </c>
      <c r="E62" s="199">
        <f>+E59+C62-D62</f>
        <v>425800302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.75" customHeight="1" x14ac:dyDescent="0.25">
      <c r="A63" s="251"/>
      <c r="B63" s="258" t="s">
        <v>418</v>
      </c>
      <c r="C63" s="253">
        <v>400000</v>
      </c>
      <c r="D63" s="254">
        <v>0</v>
      </c>
      <c r="E63" s="256">
        <f>+E62+C63-D63</f>
        <v>426200302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2.75" customHeight="1" x14ac:dyDescent="0.25">
      <c r="A64" s="251" t="s">
        <v>419</v>
      </c>
      <c r="B64" s="257" t="s">
        <v>391</v>
      </c>
      <c r="C64" s="253"/>
      <c r="D64" s="254"/>
      <c r="E64" s="256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.75" customHeight="1" x14ac:dyDescent="0.25">
      <c r="A65" s="251"/>
      <c r="B65" s="258" t="s">
        <v>420</v>
      </c>
      <c r="C65" s="253">
        <v>150000</v>
      </c>
      <c r="D65" s="254">
        <v>0</v>
      </c>
      <c r="E65" s="256">
        <f>+E63+C65-D65</f>
        <v>426350302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.75" customHeight="1" x14ac:dyDescent="0.25">
      <c r="A66" s="251"/>
      <c r="B66" s="258" t="s">
        <v>421</v>
      </c>
      <c r="C66" s="253">
        <v>200000</v>
      </c>
      <c r="D66" s="254">
        <v>0</v>
      </c>
      <c r="E66" s="256">
        <f>+E65+C66-D66</f>
        <v>426550302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2.75" customHeight="1" x14ac:dyDescent="0.25">
      <c r="A67" s="251"/>
      <c r="B67" s="255" t="s">
        <v>386</v>
      </c>
      <c r="C67" s="253"/>
      <c r="D67" s="254"/>
      <c r="E67" s="25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.75" customHeight="1" x14ac:dyDescent="0.25">
      <c r="A68" s="251"/>
      <c r="B68" s="258" t="s">
        <v>422</v>
      </c>
      <c r="C68" s="253">
        <v>50000</v>
      </c>
      <c r="D68" s="254">
        <v>0</v>
      </c>
      <c r="E68" s="256">
        <f>+E66+C68-D68</f>
        <v>426600302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.75" customHeight="1" x14ac:dyDescent="0.25">
      <c r="A69" s="251"/>
      <c r="B69" s="258" t="s">
        <v>423</v>
      </c>
      <c r="C69" s="253">
        <v>400000</v>
      </c>
      <c r="D69" s="254">
        <v>0</v>
      </c>
      <c r="E69" s="256">
        <f>+E68+C69-D69</f>
        <v>427000302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2.75" customHeight="1" x14ac:dyDescent="0.25">
      <c r="A70" s="251"/>
      <c r="B70" s="258" t="s">
        <v>424</v>
      </c>
      <c r="C70" s="253">
        <v>250000</v>
      </c>
      <c r="D70" s="254">
        <v>0</v>
      </c>
      <c r="E70" s="256">
        <f>+E69+C70-D70</f>
        <v>427250302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.75" customHeight="1" x14ac:dyDescent="0.25">
      <c r="A71" s="251"/>
      <c r="B71" s="258" t="s">
        <v>425</v>
      </c>
      <c r="C71" s="253">
        <v>200000</v>
      </c>
      <c r="D71" s="254">
        <v>0</v>
      </c>
      <c r="E71" s="256">
        <f>+E70+C71-D71</f>
        <v>427450302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.75" customHeight="1" x14ac:dyDescent="0.25">
      <c r="A72" s="251"/>
      <c r="B72" s="258" t="s">
        <v>426</v>
      </c>
      <c r="C72" s="253">
        <v>150000</v>
      </c>
      <c r="D72" s="254">
        <v>0</v>
      </c>
      <c r="E72" s="256">
        <f>+E71+C72-D72</f>
        <v>427600302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2.75" customHeight="1" x14ac:dyDescent="0.25">
      <c r="A73" s="251"/>
      <c r="B73" s="258" t="s">
        <v>427</v>
      </c>
      <c r="C73" s="253">
        <v>1000000</v>
      </c>
      <c r="D73" s="254">
        <v>0</v>
      </c>
      <c r="E73" s="256">
        <f>+E72+C73-D73</f>
        <v>428600302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.75" customHeight="1" x14ac:dyDescent="0.25">
      <c r="A74" s="251"/>
      <c r="B74" s="255" t="s">
        <v>428</v>
      </c>
      <c r="C74" s="253"/>
      <c r="D74" s="254"/>
      <c r="E74" s="256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.75" customHeight="1" x14ac:dyDescent="0.25">
      <c r="A75" s="251"/>
      <c r="B75" s="258" t="s">
        <v>429</v>
      </c>
      <c r="C75" s="253">
        <v>400000</v>
      </c>
      <c r="D75" s="254">
        <v>0</v>
      </c>
      <c r="E75" s="256">
        <f>+E73+C75-D75</f>
        <v>429000302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2.75" customHeight="1" x14ac:dyDescent="0.25">
      <c r="A76" s="251"/>
      <c r="B76" s="255" t="s">
        <v>430</v>
      </c>
      <c r="C76" s="253"/>
      <c r="D76" s="254"/>
      <c r="E76" s="256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.75" customHeight="1" x14ac:dyDescent="0.25">
      <c r="A77" s="251"/>
      <c r="B77" s="258" t="s">
        <v>431</v>
      </c>
      <c r="C77" s="253">
        <v>100000</v>
      </c>
      <c r="D77" s="254">
        <v>0</v>
      </c>
      <c r="E77" s="256">
        <f>+E75+C77-D77</f>
        <v>429100302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.75" customHeight="1" x14ac:dyDescent="0.25">
      <c r="A78" s="251"/>
      <c r="B78" s="255" t="s">
        <v>432</v>
      </c>
      <c r="C78" s="253"/>
      <c r="D78" s="254"/>
      <c r="E78" s="256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.75" customHeight="1" x14ac:dyDescent="0.25">
      <c r="A79" s="251"/>
      <c r="B79" s="258" t="s">
        <v>433</v>
      </c>
      <c r="C79" s="253">
        <v>400000</v>
      </c>
      <c r="D79" s="254">
        <v>0</v>
      </c>
      <c r="E79" s="256">
        <f>+E77+C79-D79</f>
        <v>429500302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.75" customHeight="1" x14ac:dyDescent="0.25">
      <c r="A80" s="251"/>
      <c r="B80" s="255" t="s">
        <v>434</v>
      </c>
      <c r="C80" s="253"/>
      <c r="D80" s="254"/>
      <c r="E80" s="256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.75" customHeight="1" x14ac:dyDescent="0.25">
      <c r="A81" s="251"/>
      <c r="B81" s="258" t="s">
        <v>435</v>
      </c>
      <c r="C81" s="253">
        <v>300000</v>
      </c>
      <c r="D81" s="254">
        <v>0</v>
      </c>
      <c r="E81" s="256">
        <f>+E79+C81-D81</f>
        <v>429800302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.75" customHeight="1" x14ac:dyDescent="0.25">
      <c r="A82" s="251"/>
      <c r="B82" s="255" t="s">
        <v>436</v>
      </c>
      <c r="C82" s="253"/>
      <c r="D82" s="254"/>
      <c r="E82" s="24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.95" customHeight="1" x14ac:dyDescent="0.25">
      <c r="A83" s="197"/>
      <c r="B83" s="237" t="s">
        <v>437</v>
      </c>
      <c r="C83" s="234">
        <v>350000</v>
      </c>
      <c r="D83" s="204">
        <v>0</v>
      </c>
      <c r="E83" s="256">
        <f>+E81+C83-D83</f>
        <v>430150302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.95" customHeight="1" x14ac:dyDescent="0.25">
      <c r="A84" s="197"/>
      <c r="B84" s="255" t="s">
        <v>106</v>
      </c>
      <c r="C84" s="234"/>
      <c r="D84" s="204"/>
      <c r="E84" s="199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.95" customHeight="1" x14ac:dyDescent="0.25">
      <c r="A85" s="197"/>
      <c r="B85" s="258" t="s">
        <v>438</v>
      </c>
      <c r="C85" s="234">
        <v>100000</v>
      </c>
      <c r="D85" s="204">
        <v>0</v>
      </c>
      <c r="E85" s="256">
        <f>+E83+C85-D85</f>
        <v>430250302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.95" customHeight="1" x14ac:dyDescent="0.25">
      <c r="A86" s="197"/>
      <c r="B86" s="237" t="s">
        <v>439</v>
      </c>
      <c r="C86" s="234">
        <v>100000</v>
      </c>
      <c r="D86" s="204">
        <v>0</v>
      </c>
      <c r="E86" s="199">
        <f>+E85+C86-D86</f>
        <v>430350302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.95" customHeight="1" x14ac:dyDescent="0.25">
      <c r="A87" s="197"/>
      <c r="B87" s="258" t="s">
        <v>440</v>
      </c>
      <c r="C87" s="234">
        <v>100000</v>
      </c>
      <c r="D87" s="204">
        <v>0</v>
      </c>
      <c r="E87" s="199">
        <f>+E86+C87-D87</f>
        <v>430450302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.95" customHeight="1" thickBot="1" x14ac:dyDescent="0.3">
      <c r="A88" s="209"/>
      <c r="B88" s="259"/>
      <c r="C88" s="260"/>
      <c r="D88" s="261"/>
      <c r="E88" s="21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.95" customHeight="1" x14ac:dyDescent="0.2">
      <c r="C89" s="248" t="s">
        <v>401</v>
      </c>
      <c r="D89" s="248"/>
      <c r="E89" s="179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2.95" customHeight="1" x14ac:dyDescent="0.2">
      <c r="C90" s="249"/>
      <c r="D90" s="249"/>
      <c r="E90" s="249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2.95" customHeight="1" x14ac:dyDescent="0.2">
      <c r="C91" s="295" t="s">
        <v>402</v>
      </c>
      <c r="D91" s="295"/>
      <c r="E91" s="29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9" customHeight="1" thickBot="1" x14ac:dyDescent="0.3">
      <c r="A92" s="227"/>
      <c r="B92" s="236"/>
      <c r="C92" s="194"/>
      <c r="D92" s="226"/>
      <c r="E92" s="229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2.95" customHeight="1" x14ac:dyDescent="0.2">
      <c r="A93" s="310" t="s">
        <v>403</v>
      </c>
      <c r="B93" s="311"/>
      <c r="C93" s="311"/>
      <c r="D93" s="311"/>
      <c r="E93" s="31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2.95" customHeight="1" x14ac:dyDescent="0.2">
      <c r="A94" s="313" t="s">
        <v>404</v>
      </c>
      <c r="B94" s="314"/>
      <c r="C94" s="314"/>
      <c r="D94" s="314"/>
      <c r="E94" s="31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2.95" customHeight="1" x14ac:dyDescent="0.2">
      <c r="A95" s="313" t="s">
        <v>405</v>
      </c>
      <c r="B95" s="314"/>
      <c r="C95" s="314"/>
      <c r="D95" s="314"/>
      <c r="E95" s="31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2.95" customHeight="1" x14ac:dyDescent="0.2">
      <c r="A96" s="313" t="s">
        <v>406</v>
      </c>
      <c r="B96" s="314"/>
      <c r="C96" s="314"/>
      <c r="D96" s="314"/>
      <c r="E96" s="31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2.95" customHeight="1" thickBot="1" x14ac:dyDescent="0.25">
      <c r="A97" s="316" t="s">
        <v>407</v>
      </c>
      <c r="B97" s="317"/>
      <c r="C97" s="317"/>
      <c r="D97" s="317"/>
      <c r="E97" s="318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2.95" customHeight="1" x14ac:dyDescent="0.2">
      <c r="A98" s="309" t="s">
        <v>408</v>
      </c>
      <c r="B98" s="309"/>
      <c r="C98" s="309"/>
      <c r="D98" s="309"/>
      <c r="E98" s="309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2.95" customHeight="1" x14ac:dyDescent="0.2">
      <c r="A99" s="309" t="s">
        <v>409</v>
      </c>
      <c r="B99" s="309"/>
      <c r="C99" s="309"/>
      <c r="D99" s="309"/>
      <c r="E99" s="309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2.95" customHeight="1" x14ac:dyDescent="0.2">
      <c r="A100" s="309" t="s">
        <v>410</v>
      </c>
      <c r="B100" s="309"/>
      <c r="C100" s="309"/>
      <c r="D100" s="309"/>
      <c r="E100" s="309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2.95" customHeight="1" x14ac:dyDescent="0.25">
      <c r="A101" s="227"/>
      <c r="B101" s="236"/>
      <c r="C101" s="194"/>
      <c r="D101" s="226"/>
      <c r="E101" s="229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2.95" customHeight="1" x14ac:dyDescent="0.25">
      <c r="A102" s="227"/>
      <c r="B102" s="236"/>
      <c r="C102" s="194"/>
      <c r="D102" s="226"/>
      <c r="E102" s="229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2.95" customHeight="1" x14ac:dyDescent="0.25">
      <c r="A103" s="227"/>
      <c r="B103" s="236"/>
      <c r="C103" s="194"/>
      <c r="D103" s="226"/>
      <c r="E103" s="229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2.95" customHeight="1" x14ac:dyDescent="0.25">
      <c r="A104" s="227"/>
      <c r="B104" s="236"/>
      <c r="C104" s="194"/>
      <c r="D104" s="226"/>
      <c r="E104" s="229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2.95" customHeight="1" x14ac:dyDescent="0.25">
      <c r="A105" s="227"/>
      <c r="B105" s="236"/>
      <c r="C105" s="194"/>
      <c r="D105" s="226"/>
      <c r="E105" s="229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2.95" customHeight="1" x14ac:dyDescent="0.25">
      <c r="A106" s="227"/>
      <c r="B106" s="236"/>
      <c r="C106" s="194"/>
      <c r="D106" s="226"/>
      <c r="E106" s="229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2" customHeight="1" x14ac:dyDescent="0.2">
      <c r="A107" s="179"/>
      <c r="B107" s="183"/>
      <c r="C107" s="249"/>
      <c r="D107" s="249"/>
      <c r="E107" s="249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1.1" customHeight="1" x14ac:dyDescent="0.2">
      <c r="A108" s="21"/>
      <c r="B108" s="21"/>
      <c r="C108" s="295"/>
      <c r="D108" s="295"/>
      <c r="E108" s="29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1.1" customHeight="1" x14ac:dyDescent="0.2">
      <c r="A109" s="181"/>
      <c r="B109" s="185"/>
      <c r="C109" s="5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1.1" customHeight="1" x14ac:dyDescent="0.2">
      <c r="A110" s="181"/>
      <c r="B110" s="185"/>
      <c r="C110" s="5"/>
      <c r="D110" s="5"/>
      <c r="E110" s="26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1.1" customHeight="1" x14ac:dyDescent="0.2">
      <c r="A111" s="181"/>
      <c r="B111" s="185"/>
      <c r="C111" s="5"/>
      <c r="D111" s="5"/>
      <c r="E111" s="26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1.1" customHeight="1" x14ac:dyDescent="0.2">
      <c r="A112" s="181"/>
      <c r="B112" s="185"/>
      <c r="C112" s="5"/>
      <c r="D112" s="5"/>
      <c r="E112" s="26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1.1" customHeight="1" x14ac:dyDescent="0.2">
      <c r="A113" s="181"/>
      <c r="B113" s="185"/>
      <c r="C113" s="5"/>
      <c r="D113" s="5"/>
      <c r="E113" s="26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1.1" customHeight="1" x14ac:dyDescent="0.2">
      <c r="A114" s="181"/>
      <c r="B114" s="185"/>
      <c r="C114" s="5"/>
      <c r="D114" s="5"/>
      <c r="E114" s="26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1.1" customHeight="1" x14ac:dyDescent="0.2">
      <c r="A115" s="181"/>
      <c r="B115" s="185"/>
      <c r="C115" s="5"/>
      <c r="D115" s="5"/>
      <c r="E115" s="26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1.1" customHeight="1" x14ac:dyDescent="0.2">
      <c r="A116" s="181"/>
      <c r="B116" s="185"/>
      <c r="C116" s="5"/>
      <c r="D116" s="5"/>
      <c r="E116" s="26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1.1" customHeight="1" x14ac:dyDescent="0.2">
      <c r="A117" s="181"/>
      <c r="B117" s="185"/>
      <c r="C117" s="5"/>
      <c r="D117" s="5"/>
      <c r="E117" s="26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1.1" customHeight="1" x14ac:dyDescent="0.2">
      <c r="A118" s="1"/>
      <c r="B118" s="185"/>
      <c r="C118" s="5"/>
      <c r="D118" s="5"/>
      <c r="E118" s="26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1.1" customHeight="1" x14ac:dyDescent="0.2">
      <c r="A119" s="1"/>
      <c r="B119" s="45"/>
      <c r="C119" s="5"/>
      <c r="D119" s="5"/>
      <c r="E119" s="26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1.1" customHeight="1" x14ac:dyDescent="0.2">
      <c r="A120" s="1"/>
      <c r="B120" s="24"/>
      <c r="C120" s="5"/>
      <c r="D120" s="5"/>
      <c r="E120" s="26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1.1" customHeight="1" x14ac:dyDescent="0.2">
      <c r="A121" s="1"/>
      <c r="B121" s="24"/>
      <c r="C121" s="5"/>
      <c r="D121" s="5"/>
      <c r="E121" s="26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1.1" customHeight="1" x14ac:dyDescent="0.2">
      <c r="A122" s="1"/>
      <c r="B122" s="24"/>
      <c r="C122" s="5"/>
      <c r="D122" s="5"/>
      <c r="E122" s="26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1.1" customHeight="1" x14ac:dyDescent="0.2">
      <c r="A123" s="1"/>
      <c r="B123" s="5"/>
      <c r="C123" s="5"/>
      <c r="D123" s="5"/>
      <c r="E123" s="26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1.1" customHeight="1" x14ac:dyDescent="0.2">
      <c r="A124" s="1"/>
      <c r="B124" s="5"/>
      <c r="C124" s="5"/>
      <c r="D124" s="5"/>
      <c r="E124" s="26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1.1" customHeight="1" x14ac:dyDescent="0.2">
      <c r="A125" s="1"/>
      <c r="B125" s="5"/>
      <c r="C125" s="5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1.1" customHeight="1" x14ac:dyDescent="0.2">
      <c r="A126" s="1"/>
      <c r="B126" s="5"/>
      <c r="C126" s="5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1.1" customHeight="1" x14ac:dyDescent="0.2">
      <c r="A127" s="1"/>
      <c r="B127" s="5"/>
      <c r="C127" s="5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1.1" customHeight="1" x14ac:dyDescent="0.2">
      <c r="A128" s="1"/>
      <c r="B128" s="5"/>
      <c r="C128" s="5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1.1" customHeight="1" x14ac:dyDescent="0.2">
      <c r="A129" s="1"/>
      <c r="B129" s="5"/>
      <c r="C129" s="5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1.1" customHeight="1" x14ac:dyDescent="0.2">
      <c r="A130" s="1"/>
      <c r="B130" s="5"/>
      <c r="C130" s="5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1.1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1.1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1.1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1.1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1.1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1.1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1.1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1.1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1.1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1.1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1.1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1.1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1.1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1.1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1.1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1.1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1.1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1.1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1.1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1.1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1.1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1.1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1.1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1.1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1.1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1.1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1.1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1.1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1.1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1.1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1.1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1.1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1.1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1.1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1.1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1.1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1.1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1.1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1.1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1.1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1.1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1.1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1.1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1.1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1.1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1.1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1.1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1.1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1.1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1.1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1.1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1.1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1.1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1.1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1.1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1.1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1.1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1.1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1.1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1.1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1.1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1.1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1.1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1.1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1.1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1.1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1.1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1.1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1.1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1.1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1.1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1.1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1.1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1.1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1.1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1.1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1.1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1.1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1.1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1.1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1:22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1:22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  <row r="1005" spans="1:22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</row>
    <row r="1006" spans="1:22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</row>
    <row r="1007" spans="1:22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</row>
    <row r="1008" spans="1:22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</row>
    <row r="1009" spans="1:22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</row>
    <row r="1010" spans="1:22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</row>
    <row r="1011" spans="1:22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</row>
    <row r="1012" spans="1:22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</row>
    <row r="1013" spans="1:22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</row>
    <row r="1014" spans="1:22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</row>
    <row r="1015" spans="1:22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</row>
    <row r="1016" spans="1:22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</row>
    <row r="1017" spans="1:22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</row>
    <row r="1018" spans="1:22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</row>
    <row r="1019" spans="1:22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</row>
    <row r="1020" spans="1:22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</row>
    <row r="1021" spans="1:22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</row>
    <row r="1022" spans="1:22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</row>
    <row r="1023" spans="1:22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</row>
    <row r="1024" spans="1:22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</row>
    <row r="1025" spans="1:22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</row>
    <row r="1026" spans="1:22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</row>
    <row r="1027" spans="1:22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</row>
    <row r="1028" spans="1:22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</row>
    <row r="1029" spans="1:22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</row>
    <row r="1030" spans="1:22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</row>
    <row r="1031" spans="1:22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</row>
    <row r="1032" spans="1:22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</row>
    <row r="1033" spans="1:22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</row>
    <row r="1034" spans="1:22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</row>
    <row r="1035" spans="1:22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</row>
    <row r="1036" spans="1:22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</row>
    <row r="1037" spans="1:22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</row>
    <row r="1038" spans="1:22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</row>
    <row r="1039" spans="1:22" x14ac:dyDescent="0.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</row>
    <row r="1040" spans="1:22" x14ac:dyDescent="0.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</row>
    <row r="1041" spans="1:22" x14ac:dyDescent="0.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</row>
    <row r="1042" spans="1:22" x14ac:dyDescent="0.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</row>
    <row r="1043" spans="1:22" x14ac:dyDescent="0.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</row>
    <row r="1044" spans="1:22" x14ac:dyDescent="0.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</row>
    <row r="1045" spans="1:22" x14ac:dyDescent="0.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</row>
    <row r="1046" spans="1:22" x14ac:dyDescent="0.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</row>
    <row r="1047" spans="1:22" x14ac:dyDescent="0.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</row>
    <row r="1048" spans="1:22" x14ac:dyDescent="0.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</row>
    <row r="1049" spans="1:22" x14ac:dyDescent="0.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</row>
    <row r="1050" spans="1:22" x14ac:dyDescent="0.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</row>
    <row r="1051" spans="1:22" x14ac:dyDescent="0.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</row>
    <row r="1052" spans="1:22" x14ac:dyDescent="0.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</row>
    <row r="1053" spans="1:22" x14ac:dyDescent="0.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</row>
    <row r="1054" spans="1:22" x14ac:dyDescent="0.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</row>
    <row r="1055" spans="1:22" x14ac:dyDescent="0.2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</row>
    <row r="1056" spans="1:22" x14ac:dyDescent="0.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</row>
    <row r="1057" spans="1:22" x14ac:dyDescent="0.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</row>
    <row r="1058" spans="1:22" x14ac:dyDescent="0.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</row>
    <row r="1059" spans="1:22" x14ac:dyDescent="0.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</row>
    <row r="1060" spans="1:22" x14ac:dyDescent="0.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</row>
    <row r="1061" spans="1:22" x14ac:dyDescent="0.2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</row>
    <row r="1062" spans="1:22" x14ac:dyDescent="0.2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</row>
    <row r="1063" spans="1:22" x14ac:dyDescent="0.2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</row>
    <row r="1064" spans="1:22" x14ac:dyDescent="0.2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</row>
    <row r="1065" spans="1:22" x14ac:dyDescent="0.2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</row>
    <row r="1066" spans="1:22" x14ac:dyDescent="0.2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</row>
    <row r="1067" spans="1:22" x14ac:dyDescent="0.2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</row>
    <row r="1068" spans="1:22" x14ac:dyDescent="0.2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</row>
    <row r="1069" spans="1:22" x14ac:dyDescent="0.2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</row>
    <row r="1070" spans="1:22" x14ac:dyDescent="0.2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</row>
    <row r="1071" spans="1:22" x14ac:dyDescent="0.2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</row>
    <row r="1072" spans="1:22" x14ac:dyDescent="0.2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</row>
    <row r="1073" spans="1:22" x14ac:dyDescent="0.2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</row>
    <row r="1074" spans="1:22" x14ac:dyDescent="0.2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</row>
    <row r="1075" spans="1:22" x14ac:dyDescent="0.2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</row>
    <row r="1076" spans="1:22" x14ac:dyDescent="0.2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</row>
    <row r="1077" spans="1:22" x14ac:dyDescent="0.2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</row>
    <row r="1078" spans="1:22" x14ac:dyDescent="0.2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</row>
    <row r="1079" spans="1:22" x14ac:dyDescent="0.2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</row>
    <row r="1080" spans="1:22" x14ac:dyDescent="0.2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</row>
    <row r="1081" spans="1:22" x14ac:dyDescent="0.2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</row>
    <row r="1082" spans="1:22" x14ac:dyDescent="0.2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</row>
    <row r="1083" spans="1:22" x14ac:dyDescent="0.2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</row>
    <row r="1084" spans="1:22" x14ac:dyDescent="0.2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</row>
    <row r="1085" spans="1:22" x14ac:dyDescent="0.2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</row>
    <row r="1086" spans="1:22" x14ac:dyDescent="0.2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</row>
    <row r="1087" spans="1:22" x14ac:dyDescent="0.2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</row>
    <row r="1088" spans="1:22" x14ac:dyDescent="0.2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</row>
    <row r="1089" spans="1:22" x14ac:dyDescent="0.2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</row>
    <row r="1090" spans="1:22" x14ac:dyDescent="0.2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</row>
    <row r="1091" spans="1:22" x14ac:dyDescent="0.2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</row>
    <row r="1092" spans="1:22" x14ac:dyDescent="0.2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</row>
    <row r="1093" spans="1:22" x14ac:dyDescent="0.2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</row>
    <row r="1094" spans="1:22" x14ac:dyDescent="0.2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</row>
    <row r="1095" spans="1:22" x14ac:dyDescent="0.2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</row>
    <row r="1096" spans="1:22" x14ac:dyDescent="0.2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</row>
    <row r="1097" spans="1:22" x14ac:dyDescent="0.2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</row>
    <row r="1098" spans="1:22" x14ac:dyDescent="0.2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</row>
    <row r="1099" spans="1:22" x14ac:dyDescent="0.2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</row>
    <row r="1100" spans="1:22" x14ac:dyDescent="0.2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</row>
    <row r="1101" spans="1:22" x14ac:dyDescent="0.2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</row>
    <row r="1102" spans="1:22" x14ac:dyDescent="0.2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</row>
    <row r="1103" spans="1:22" x14ac:dyDescent="0.2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</row>
    <row r="1104" spans="1:22" x14ac:dyDescent="0.2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</row>
    <row r="1105" spans="1:22" x14ac:dyDescent="0.2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</row>
    <row r="1106" spans="1:22" x14ac:dyDescent="0.2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</row>
    <row r="1107" spans="1:22" x14ac:dyDescent="0.2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</row>
    <row r="1108" spans="1:22" x14ac:dyDescent="0.2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</row>
    <row r="1109" spans="1:22" x14ac:dyDescent="0.2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</row>
    <row r="1110" spans="1:22" x14ac:dyDescent="0.2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</row>
    <row r="1111" spans="1:22" x14ac:dyDescent="0.2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</row>
    <row r="1112" spans="1:22" x14ac:dyDescent="0.2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</row>
    <row r="1113" spans="1:22" x14ac:dyDescent="0.2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</row>
    <row r="1114" spans="1:22" x14ac:dyDescent="0.2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</row>
    <row r="1115" spans="1:22" x14ac:dyDescent="0.2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</row>
    <row r="1116" spans="1:22" x14ac:dyDescent="0.2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</row>
    <row r="1117" spans="1:22" x14ac:dyDescent="0.2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</row>
    <row r="1118" spans="1:22" x14ac:dyDescent="0.2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</row>
    <row r="1119" spans="1:22" x14ac:dyDescent="0.2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</row>
    <row r="1120" spans="1:22" x14ac:dyDescent="0.2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</row>
    <row r="1121" spans="1:22" x14ac:dyDescent="0.2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</row>
    <row r="1122" spans="1:22" x14ac:dyDescent="0.2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</row>
    <row r="1123" spans="1:22" x14ac:dyDescent="0.2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</row>
    <row r="1124" spans="1:22" x14ac:dyDescent="0.2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</row>
    <row r="1125" spans="1:22" x14ac:dyDescent="0.2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</row>
    <row r="1126" spans="1:22" x14ac:dyDescent="0.2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</row>
    <row r="1127" spans="1:22" x14ac:dyDescent="0.2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</row>
    <row r="1128" spans="1:22" x14ac:dyDescent="0.2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</row>
    <row r="1129" spans="1:22" x14ac:dyDescent="0.2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</row>
    <row r="1130" spans="1:22" x14ac:dyDescent="0.2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</row>
    <row r="1131" spans="1:22" x14ac:dyDescent="0.2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</row>
    <row r="1132" spans="1:22" x14ac:dyDescent="0.2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</row>
    <row r="1133" spans="1:22" x14ac:dyDescent="0.2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</row>
    <row r="1134" spans="1:22" x14ac:dyDescent="0.2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</row>
    <row r="1135" spans="1:22" x14ac:dyDescent="0.2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</row>
    <row r="1136" spans="1:22" x14ac:dyDescent="0.2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</row>
    <row r="1137" spans="1:22" x14ac:dyDescent="0.2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</row>
    <row r="1138" spans="1:22" x14ac:dyDescent="0.2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</row>
    <row r="1139" spans="1:22" x14ac:dyDescent="0.2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</row>
    <row r="1140" spans="1:22" x14ac:dyDescent="0.2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</row>
    <row r="1141" spans="1:22" x14ac:dyDescent="0.2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</row>
    <row r="1142" spans="1:22" x14ac:dyDescent="0.2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</row>
    <row r="1143" spans="1:22" x14ac:dyDescent="0.2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</row>
    <row r="1144" spans="1:22" x14ac:dyDescent="0.2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</row>
    <row r="1145" spans="1:22" x14ac:dyDescent="0.2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</row>
    <row r="1146" spans="1:22" x14ac:dyDescent="0.2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</row>
    <row r="1147" spans="1:22" x14ac:dyDescent="0.2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</row>
    <row r="1148" spans="1:22" x14ac:dyDescent="0.2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</row>
    <row r="1149" spans="1:22" x14ac:dyDescent="0.2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</row>
    <row r="1150" spans="1:22" x14ac:dyDescent="0.2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</row>
    <row r="1151" spans="1:22" x14ac:dyDescent="0.2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</row>
    <row r="1152" spans="1:22" x14ac:dyDescent="0.2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</row>
    <row r="1153" spans="1:22" x14ac:dyDescent="0.2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</row>
    <row r="1154" spans="1:22" x14ac:dyDescent="0.2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</row>
    <row r="1155" spans="1:22" x14ac:dyDescent="0.2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</row>
    <row r="1156" spans="1:22" x14ac:dyDescent="0.2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</row>
    <row r="1157" spans="1:22" x14ac:dyDescent="0.2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</row>
    <row r="1158" spans="1:22" x14ac:dyDescent="0.2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</row>
    <row r="1159" spans="1:22" x14ac:dyDescent="0.2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</row>
    <row r="1160" spans="1:22" x14ac:dyDescent="0.2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</row>
    <row r="1161" spans="1:22" x14ac:dyDescent="0.2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</row>
    <row r="1162" spans="1:22" x14ac:dyDescent="0.2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</row>
    <row r="1163" spans="1:22" x14ac:dyDescent="0.2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</row>
    <row r="1164" spans="1:22" x14ac:dyDescent="0.2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</row>
    <row r="1165" spans="1:22" x14ac:dyDescent="0.2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</row>
    <row r="1166" spans="1:22" x14ac:dyDescent="0.2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</row>
    <row r="1167" spans="1:22" x14ac:dyDescent="0.2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</row>
    <row r="1168" spans="1:22" x14ac:dyDescent="0.2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</row>
    <row r="1169" spans="1:22" x14ac:dyDescent="0.2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</row>
    <row r="1170" spans="1:22" x14ac:dyDescent="0.2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</row>
    <row r="1171" spans="1:22" x14ac:dyDescent="0.2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</row>
    <row r="1172" spans="1:22" x14ac:dyDescent="0.2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</row>
    <row r="1173" spans="1:22" x14ac:dyDescent="0.2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</row>
    <row r="1174" spans="1:22" x14ac:dyDescent="0.2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</row>
    <row r="1175" spans="1:22" x14ac:dyDescent="0.2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</row>
    <row r="1176" spans="1:22" x14ac:dyDescent="0.2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</row>
    <row r="1177" spans="1:22" x14ac:dyDescent="0.2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</row>
    <row r="1178" spans="1:22" x14ac:dyDescent="0.2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</row>
    <row r="1179" spans="1:22" x14ac:dyDescent="0.2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</row>
    <row r="1180" spans="1:22" x14ac:dyDescent="0.2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</row>
    <row r="1181" spans="1:22" x14ac:dyDescent="0.2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</row>
    <row r="1182" spans="1:22" x14ac:dyDescent="0.2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</row>
    <row r="1183" spans="1:22" x14ac:dyDescent="0.2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</row>
    <row r="1184" spans="1:22" x14ac:dyDescent="0.2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</row>
    <row r="1185" spans="1:22" x14ac:dyDescent="0.2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</row>
    <row r="1186" spans="1:22" x14ac:dyDescent="0.2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</row>
    <row r="1187" spans="1:22" x14ac:dyDescent="0.2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</row>
    <row r="1188" spans="1:22" x14ac:dyDescent="0.2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</row>
    <row r="1189" spans="1:22" x14ac:dyDescent="0.2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</row>
    <row r="1190" spans="1:22" x14ac:dyDescent="0.2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</row>
    <row r="1191" spans="1:22" x14ac:dyDescent="0.2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</row>
    <row r="1192" spans="1:22" x14ac:dyDescent="0.2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</row>
    <row r="1193" spans="1:22" x14ac:dyDescent="0.2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</row>
    <row r="1194" spans="1:22" x14ac:dyDescent="0.2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</row>
    <row r="1195" spans="1:22" x14ac:dyDescent="0.2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</row>
  </sheetData>
  <mergeCells count="34">
    <mergeCell ref="A1:E1"/>
    <mergeCell ref="A2:E2"/>
    <mergeCell ref="A3:E3"/>
    <mergeCell ref="A43:E43"/>
    <mergeCell ref="A4:D4"/>
    <mergeCell ref="A5:A6"/>
    <mergeCell ref="B5:B6"/>
    <mergeCell ref="C5:D5"/>
    <mergeCell ref="E5:E6"/>
    <mergeCell ref="C38:E38"/>
    <mergeCell ref="A40:E40"/>
    <mergeCell ref="A41:E41"/>
    <mergeCell ref="A42:E42"/>
    <mergeCell ref="C91:E91"/>
    <mergeCell ref="A44:E44"/>
    <mergeCell ref="A45:E45"/>
    <mergeCell ref="A46:E46"/>
    <mergeCell ref="A47:E47"/>
    <mergeCell ref="A53:E53"/>
    <mergeCell ref="A54:E54"/>
    <mergeCell ref="A55:E55"/>
    <mergeCell ref="A57:A58"/>
    <mergeCell ref="B57:B58"/>
    <mergeCell ref="C57:D57"/>
    <mergeCell ref="E57:E58"/>
    <mergeCell ref="A99:E99"/>
    <mergeCell ref="A100:E100"/>
    <mergeCell ref="C108:E108"/>
    <mergeCell ref="A93:E93"/>
    <mergeCell ref="A94:E94"/>
    <mergeCell ref="A95:E95"/>
    <mergeCell ref="A96:E96"/>
    <mergeCell ref="A97:E97"/>
    <mergeCell ref="A98:E98"/>
  </mergeCells>
  <pageMargins left="0.51181102362204722" right="1.2598425196850394" top="0.27559055118110237" bottom="0.31496062992125984" header="0.31496062992125984" footer="0.51181102362204722"/>
  <pageSetup paperSize="5" scale="90" orientation="landscape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Baru</vt:lpstr>
      <vt:lpstr>Maret 16</vt:lpstr>
      <vt:lpstr>23 Jan 16</vt:lpstr>
      <vt:lpstr>'23 Jan 16'!Print_Area</vt:lpstr>
      <vt:lpstr>Baru!Print_Area</vt:lpstr>
      <vt:lpstr>'Maret 16'!Print_Area</vt:lpstr>
    </vt:vector>
  </TitlesOfParts>
  <Company>AMBON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 PERTIWI</dc:creator>
  <cp:lastModifiedBy>Boy Kaya</cp:lastModifiedBy>
  <cp:lastPrinted>2017-08-25T01:06:24Z</cp:lastPrinted>
  <dcterms:created xsi:type="dcterms:W3CDTF">2005-03-22T02:26:48Z</dcterms:created>
  <dcterms:modified xsi:type="dcterms:W3CDTF">2017-08-26T08:25:44Z</dcterms:modified>
</cp:coreProperties>
</file>