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 2018\Warta Jemaat 2018\"/>
    </mc:Choice>
  </mc:AlternateContent>
  <bookViews>
    <workbookView xWindow="360" yWindow="660" windowWidth="11340" windowHeight="5430" tabRatio="604"/>
  </bookViews>
  <sheets>
    <sheet name="Baru" sheetId="26" r:id="rId1"/>
    <sheet name="23 Jan 16" sheetId="28" r:id="rId2"/>
    <sheet name="TSF Kiri" sheetId="27" r:id="rId3"/>
  </sheets>
  <calcPr calcId="152511"/>
</workbook>
</file>

<file path=xl/calcChain.xml><?xml version="1.0" encoding="utf-8"?>
<calcChain xmlns="http://schemas.openxmlformats.org/spreadsheetml/2006/main">
  <c r="G11" i="28" l="1"/>
  <c r="G12" i="28" s="1"/>
  <c r="G13" i="28" s="1"/>
  <c r="G14" i="28" s="1"/>
  <c r="G16" i="28" s="1"/>
  <c r="G9" i="28"/>
  <c r="E9" i="27"/>
  <c r="E10" i="27" s="1"/>
  <c r="E11" i="27" s="1"/>
  <c r="E12" i="27" s="1"/>
  <c r="E13" i="27" s="1"/>
  <c r="E15" i="27" s="1"/>
  <c r="C53" i="26" l="1"/>
  <c r="G5" i="26" l="1"/>
  <c r="A1" i="26"/>
  <c r="G53" i="26" l="1"/>
  <c r="C59" i="26" s="1"/>
  <c r="C107" i="26" s="1"/>
  <c r="G59" i="26" l="1"/>
  <c r="G107" i="26" s="1"/>
  <c r="C114" i="26" l="1"/>
  <c r="C160" i="26" l="1"/>
  <c r="G114" i="26" s="1"/>
  <c r="G160" i="26" s="1"/>
  <c r="C168" i="26" s="1"/>
  <c r="C214" i="26" l="1"/>
  <c r="G168" i="26" l="1"/>
  <c r="G214" i="26" s="1"/>
  <c r="G307" i="26" s="1"/>
  <c r="C269" i="26" l="1"/>
  <c r="G223" i="26" s="1"/>
  <c r="G269" i="26" s="1"/>
  <c r="C276" i="26" s="1"/>
  <c r="C322" i="26" s="1"/>
  <c r="G276" i="26" s="1"/>
  <c r="G306" i="26" s="1"/>
  <c r="G309" i="26" s="1"/>
</calcChain>
</file>

<file path=xl/sharedStrings.xml><?xml version="1.0" encoding="utf-8"?>
<sst xmlns="http://schemas.openxmlformats.org/spreadsheetml/2006/main" count="562" uniqueCount="422">
  <si>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</si>
  <si>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</si>
  <si>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</si>
  <si>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</si>
  <si>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</si>
  <si>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</si>
  <si>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</si>
  <si>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</si>
  <si>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</si>
  <si>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</si>
  <si>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</si>
  <si>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</si>
  <si>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</si>
  <si>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</si>
  <si>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</si>
  <si>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</si>
  <si>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</si>
  <si>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</si>
  <si>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</si>
  <si>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</si>
  <si>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</si>
  <si>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</si>
  <si>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</si>
  <si>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</si>
  <si>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</si>
  <si>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</si>
  <si>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</si>
  <si>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</si>
  <si>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</si>
  <si>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</si>
  <si>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</si>
  <si>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</si>
  <si>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</si>
  <si>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</si>
  <si>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( Halaman :  6 )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</si>
  <si>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</si>
  <si>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</si>
  <si>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</si>
  <si>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</si>
  <si>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</si>
  <si>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</si>
  <si>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</si>
  <si>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</si>
  <si>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</si>
  <si>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</si>
  <si>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</si>
  <si>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</si>
  <si>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</si>
  <si>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g. IBADAH SYUKUR HUT</t>
  </si>
  <si>
    <t xml:space="preserve">    KELAHIRAN</t>
  </si>
  <si>
    <t>( Halaman :  1 )</t>
  </si>
  <si>
    <t>A.2.</t>
  </si>
  <si>
    <t>SALDO KEUANGAN pada</t>
  </si>
  <si>
    <t>PENDAPATAN SUMBANGAN</t>
  </si>
  <si>
    <t>a. SUMBANGAN - SUMBANGAN</t>
  </si>
  <si>
    <t>A.8.</t>
  </si>
  <si>
    <t xml:space="preserve">    KELUARGA</t>
  </si>
  <si>
    <t>B.3.</t>
  </si>
  <si>
    <t>B.4.</t>
  </si>
  <si>
    <t>BELANJA URUSAN KAS DAN</t>
  </si>
  <si>
    <t>PERHITUNGAN</t>
  </si>
  <si>
    <t>TRANSPORT PELAYANAN IBADAH</t>
  </si>
  <si>
    <t xml:space="preserve">    COPY &amp; KEPERLUAN KANTOR</t>
  </si>
  <si>
    <t>B.</t>
  </si>
  <si>
    <t>Jam 06:00 WIT</t>
  </si>
  <si>
    <t>B.5.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</si>
  <si>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</si>
  <si>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</si>
  <si>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</si>
  <si>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</si>
  <si>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</si>
  <si>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</si>
  <si>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</si>
  <si>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</si>
  <si>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</si>
  <si>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 xml:space="preserve">c. IBADAH PELAYANAN </t>
  </si>
  <si>
    <t>i. IBADAH AKHIR BULAN</t>
  </si>
  <si>
    <t>b. ULU HASIL</t>
  </si>
  <si>
    <t xml:space="preserve">    RUMAH IBADAH</t>
  </si>
  <si>
    <t>B.6.</t>
  </si>
  <si>
    <t>KONSUMSI PELAYANAN IBADAH</t>
  </si>
  <si>
    <t>KOLEKTA IBADAH MINGGU :</t>
  </si>
  <si>
    <t xml:space="preserve">    a. Jam 06:00 WIT</t>
  </si>
  <si>
    <t>Syukur NN</t>
  </si>
  <si>
    <t>NN</t>
  </si>
  <si>
    <t>NN - Unit 2</t>
  </si>
  <si>
    <t>SEKTOR XII :</t>
  </si>
  <si>
    <t>B.2.</t>
  </si>
  <si>
    <t>SEKTOR X :</t>
  </si>
  <si>
    <t>SEKTOR XI :</t>
  </si>
  <si>
    <t>Dalam Peti ; Tanpa Sampul</t>
  </si>
  <si>
    <t>SEKTOR V :</t>
  </si>
  <si>
    <t>B.1.</t>
  </si>
  <si>
    <t>SEKTOR IV :</t>
  </si>
  <si>
    <t>SEKTOR IX :</t>
  </si>
  <si>
    <t>SEKTOR VI :</t>
  </si>
  <si>
    <t>SEKTOR VIII :</t>
  </si>
  <si>
    <t>NN - Unit 3</t>
  </si>
  <si>
    <t>SEKTOR III :</t>
  </si>
  <si>
    <t>NN - Unit 2 (Mangga Dua)</t>
  </si>
  <si>
    <t>a. SAMPUL SYUKUR NATAL</t>
  </si>
  <si>
    <t xml:space="preserve">      HUT / HUT Nikah Dalam Kolekta</t>
  </si>
  <si>
    <t>BELANJA PEGAWAI</t>
  </si>
  <si>
    <t>B.7.</t>
  </si>
  <si>
    <t>B.8.</t>
  </si>
  <si>
    <t>B.9.</t>
  </si>
  <si>
    <t>SEKTOR VII :</t>
  </si>
  <si>
    <t>Kel. NN - Unit 2</t>
  </si>
  <si>
    <t>Kel. NN - Unit 1</t>
  </si>
  <si>
    <t>b. SAMPUL SYUKUR AKHIR TAHUN</t>
  </si>
  <si>
    <t>4 Sampul NN - @ Rp.50,000,-</t>
  </si>
  <si>
    <t>2 Sampul NN - @ Rp.100,000,-</t>
  </si>
  <si>
    <t xml:space="preserve">     a. Jam 16.00 WIT</t>
  </si>
  <si>
    <t xml:space="preserve">     b. Jam 19.00 WIT</t>
  </si>
  <si>
    <t>Sektor I - 24/12</t>
  </si>
  <si>
    <t>Kel. Lewier - Kainama</t>
  </si>
  <si>
    <t>IX. Sampul Persepuluhan Dalam</t>
  </si>
  <si>
    <t>X. Sampul Persepuluhan Dalam</t>
  </si>
  <si>
    <t>BELANJA TANGGUNGAN PEL.</t>
  </si>
  <si>
    <t>BELANJA PEMELIHARAAN</t>
  </si>
  <si>
    <t>a. PEMELIHARAAN KANTOR &amp;</t>
  </si>
  <si>
    <t>TTL PENDAPATAN Tgl.24 s/d 30/12/17</t>
  </si>
  <si>
    <t>c. SAMPUL SYUKUR PASKAH</t>
  </si>
  <si>
    <t>PER : 06 Januari 2018</t>
  </si>
  <si>
    <t>LAP.KEUANGAN Tgl. 30-12-2017</t>
  </si>
  <si>
    <t>I. Ibadah MINGGU, 31/12/17 :</t>
  </si>
  <si>
    <t>Syukur Kel.C.O.L. - Sektor XII/2</t>
  </si>
  <si>
    <t>Syukur Rumah - NN</t>
  </si>
  <si>
    <t xml:space="preserve">Nepsy Sopaheluwakan </t>
  </si>
  <si>
    <t>A.M.S.</t>
  </si>
  <si>
    <t>Kel. C.O.L. - Unit 2 (MADU)</t>
  </si>
  <si>
    <t>6 Smpl Dlm Ibdh, 31/12; 06:00 WIT</t>
  </si>
  <si>
    <t>8 Smpl Dlm Ibdh, 31/12; 06:00 WIT</t>
  </si>
  <si>
    <t xml:space="preserve">Peti Asset, Ibdh Minggu, 31/12/17, </t>
  </si>
  <si>
    <t>II. Ibadah Persiapan Akhir Tahun,</t>
  </si>
  <si>
    <t xml:space="preserve">    MINGGU, 31/12/17 :</t>
  </si>
  <si>
    <t>Natsar Pergumulan NN</t>
  </si>
  <si>
    <t>Syukur Kel.Sendy Sopacua (Jakarta)</t>
  </si>
  <si>
    <t xml:space="preserve">      Ibadah Minggu, 31/12/17</t>
  </si>
  <si>
    <t>HUT An.Iyant Westplat - Sektor V/2</t>
  </si>
  <si>
    <t>13 Smpl Dlm Ibdh, 31/12; 16:00 WIT</t>
  </si>
  <si>
    <t>97 Smpl Dlm Ibdh, 31/12; 16:00 WIT</t>
  </si>
  <si>
    <t xml:space="preserve">Peti Asset, Ibdh Persiapan Kunci Thn, </t>
  </si>
  <si>
    <t>Minggu, 31/12/17, Jam 16:00 WIT</t>
  </si>
  <si>
    <t>2 Sampul NN - @ Rp.50,000,-</t>
  </si>
  <si>
    <t>S. Manakane</t>
  </si>
  <si>
    <t>J.D.</t>
  </si>
  <si>
    <t>Gege K.</t>
  </si>
  <si>
    <t>Nilic (Hlnd)</t>
  </si>
  <si>
    <t>2 Sampul NN - Sektor IX</t>
  </si>
  <si>
    <t>DMDES - Unit 1</t>
  </si>
  <si>
    <t>VIBJC - Unit 1</t>
  </si>
  <si>
    <t>Syukur An.Vian</t>
  </si>
  <si>
    <t>5 Sampul Syukur NN - @ Rp.100,000,-</t>
  </si>
  <si>
    <t>Natsar VRZT (31/12/16 - 31/12/17)</t>
  </si>
  <si>
    <t>Syukur NN (Thanks My Lord)</t>
  </si>
  <si>
    <t>Persembahan Khusus NN</t>
  </si>
  <si>
    <t>Natsar Syukur NN (November)</t>
  </si>
  <si>
    <t>Kol.Dlm Ibdh 31/12 ; 19:00 WIT :</t>
  </si>
  <si>
    <t>- Kol.Ibdh Persiapan Natal NN</t>
  </si>
  <si>
    <t>- Kol.Natal Alumni SMANDU 2003</t>
  </si>
  <si>
    <t>- Syukur Akhr Thn AMGPM Rtg.IV</t>
  </si>
  <si>
    <t xml:space="preserve">      Kol. Ibdh Persiapan Akhir Thn, </t>
  </si>
  <si>
    <t xml:space="preserve">      MINGGU, 31/12/17, 19:00 WIT</t>
  </si>
  <si>
    <t>Ade Ola &amp; Kk Noel</t>
  </si>
  <si>
    <t>3 Sampul NN - @ Rp.10,000,-</t>
  </si>
  <si>
    <t>4 Sampul NN - @ Rp.100,000,-</t>
  </si>
  <si>
    <t>NN (10%)</t>
  </si>
  <si>
    <t>Valerie Siahaya</t>
  </si>
  <si>
    <t>Kel. Aroon M.</t>
  </si>
  <si>
    <t>Kel. P.M. - Unit 1</t>
  </si>
  <si>
    <t>Kel. M.</t>
  </si>
  <si>
    <t>2 Sampul NN ; Unit 1 - @ Rp.50,000,-</t>
  </si>
  <si>
    <t>Kel. J.Batara</t>
  </si>
  <si>
    <t>Kel. R.Huwae</t>
  </si>
  <si>
    <t>24 Smpl Dlm Ibdh, 31/12; 19:00 WIT</t>
  </si>
  <si>
    <t>115 Smpl Dlm Ibdh, 31/12; 19:00 WIT</t>
  </si>
  <si>
    <t>Minggu, 31/12/17, Jam 19:00 WIT</t>
  </si>
  <si>
    <t xml:space="preserve">III. Ibadah Tahun Baru, SENIN, </t>
  </si>
  <si>
    <t xml:space="preserve">     01/01/18 ; Jam : 09:00 WIT</t>
  </si>
  <si>
    <t>Natsar 2017 NN</t>
  </si>
  <si>
    <t>Natsar Awal Tahun Kel.Ch.Tomasoa</t>
  </si>
  <si>
    <t>Syukur Akhir Thn Kel.Siahaya</t>
  </si>
  <si>
    <t>Natsar Pergumulan 2017 (HT-Sktr IX)</t>
  </si>
  <si>
    <t>Sykr Persiapan Natal &amp; Thn Baru - V/2</t>
  </si>
  <si>
    <t>Syukur Kel.NN - Sektor I/3 (Lorma)</t>
  </si>
  <si>
    <t xml:space="preserve">Natsar Syukur NN  </t>
  </si>
  <si>
    <t>64 Smpl Dlm Ibdh, 01/01; 09:00 WIT</t>
  </si>
  <si>
    <t>11 Smpl Dlm Ibdh, 01/01; 09:00 WIT</t>
  </si>
  <si>
    <t>01/01/17 ; Jam 09:00 WIT</t>
  </si>
  <si>
    <t>3 Sampul NN - @ Rp.50,000,-</t>
  </si>
  <si>
    <t>M.Wattimury - Unit 2</t>
  </si>
  <si>
    <t>NLC</t>
  </si>
  <si>
    <t>Kel. Risakotta</t>
  </si>
  <si>
    <t>J.Nanlohy - Unit 2</t>
  </si>
  <si>
    <t>Kel. R.L. - Sektor XI</t>
  </si>
  <si>
    <t>N &amp; A - Unit 1</t>
  </si>
  <si>
    <t>Trans.Pdt &amp; Petgs, Ibdh, 31/12 ; 06:00</t>
  </si>
  <si>
    <t>Trans.Pdt &amp; Petgs, Ibdh, 31/12 ; 16:00</t>
  </si>
  <si>
    <t>Trans.Pdt &amp; Petgs, Ibdh, 31/12 ; 19:00</t>
  </si>
  <si>
    <t>Trans.Pdt &amp; Petgs, Ibdh, 01/01 ; 09:00</t>
  </si>
  <si>
    <t>Peti Asset, Ibdh Tahun Baru, Senin,</t>
  </si>
  <si>
    <t>An. Natasha I.Tabelessy - Sektor I</t>
  </si>
  <si>
    <t>Sektor I/2 - 5 KK</t>
  </si>
  <si>
    <t>Sektor II - 24/12</t>
  </si>
  <si>
    <t>Bpk. L.Sopacua - Sektor II</t>
  </si>
  <si>
    <t>Jason Hehanussa - Sektor II</t>
  </si>
  <si>
    <t>Syukur Natal Ibu M.L. - Sektor VII</t>
  </si>
  <si>
    <t>Sektor VII - 22/11</t>
  </si>
  <si>
    <t>Sektor VII - 24/12</t>
  </si>
  <si>
    <t>Sektor VII - 31/12</t>
  </si>
  <si>
    <t>Sektor VII - 10/12</t>
  </si>
  <si>
    <t>Sektor VII - 17/12</t>
  </si>
  <si>
    <t>Kol.Tutup Usbu (16/12) &amp; Buka Usbu</t>
  </si>
  <si>
    <t>(18/12) Kel.NN - Sektor VII</t>
  </si>
  <si>
    <t>Tgl. 30/12</t>
  </si>
  <si>
    <t>Kel. W.Louhenapessy - Sektor XII</t>
  </si>
  <si>
    <t>Kel. J.Talapessy - Sektor XII</t>
  </si>
  <si>
    <t>Kel. J.Leimena - Sektor XII</t>
  </si>
  <si>
    <t>Nn. S.Verman - Sektor VIII</t>
  </si>
  <si>
    <t>Kol.Natal Kel.Melkias Sarah Pattiasina</t>
  </si>
  <si>
    <t>Sektor X/1 - 7 KK</t>
  </si>
  <si>
    <t>Sektor X/1 - 4 KK</t>
  </si>
  <si>
    <t>Tgl. 31/12</t>
  </si>
  <si>
    <t>Konsumsi Ibdh Tgl. 31/01/17</t>
  </si>
  <si>
    <t>Konsumsi Ibdh Tahun Baru, 01/01/18</t>
  </si>
  <si>
    <t>Sumb.Sakit Johan Lesnussa - Sktr XI</t>
  </si>
  <si>
    <t>Kel. Leatimi - Sindang</t>
  </si>
  <si>
    <t>Ibu R.Hattu - Sektor III</t>
  </si>
  <si>
    <t>Ibu R.Lokollo - Sektor III</t>
  </si>
  <si>
    <t>NN - Sektor III/1</t>
  </si>
  <si>
    <t>Adm.Nikah Kel.Huwae - Taribuka</t>
  </si>
  <si>
    <t>Ibu Y.Risakotta - Sektor VII</t>
  </si>
  <si>
    <t>Ibu L.Manuputty - Sektor VII</t>
  </si>
  <si>
    <t>An. Danny Tubalawony - Sektor VII</t>
  </si>
  <si>
    <t>Beli 1 bh Obeng &amp; 1 bh Gembok</t>
  </si>
  <si>
    <t>Beli Amplop &amp; Flash Disc</t>
  </si>
  <si>
    <t>Kel. Irianto - Sektor II</t>
  </si>
  <si>
    <t>Kol.Natal SMTPI Sektor VI - 10/12</t>
  </si>
  <si>
    <t>Bpk. P.Nanlohy - Sektor VI</t>
  </si>
  <si>
    <t>Bpk. A.Manuputty - Sektor VI</t>
  </si>
  <si>
    <t>Ibu C.Rieuwpassa - Sektor VI</t>
  </si>
  <si>
    <t>Bpk. G.Rieuwpassa - Sektor VI</t>
  </si>
  <si>
    <t>Bpk E.Huwae - Sektor VI</t>
  </si>
  <si>
    <t>Bpk. H.Kirioma - Sektor VI</t>
  </si>
  <si>
    <t>An. J.Lawalata - Sektor VI</t>
  </si>
  <si>
    <t>An. O.Mapuasate - Sektor VI</t>
  </si>
  <si>
    <t>Bpk. D.Limba - Sektor VI</t>
  </si>
  <si>
    <t>Kel. G.Rieuwpassa - Sektor VI</t>
  </si>
  <si>
    <t>Kel. E.Sopahelewakan - Sektor VI</t>
  </si>
  <si>
    <t>Kel. Andy Fun - Sektor VI</t>
  </si>
  <si>
    <t>Sektor VI - 01/01</t>
  </si>
  <si>
    <t>Kel. B.Naskata - Sektor VI</t>
  </si>
  <si>
    <t>Kol.Persiapan Natal Kel.NN - Sktr VII</t>
  </si>
  <si>
    <t>Kol.Akhir Tahun Kel.NN - Sektor VII</t>
  </si>
  <si>
    <t>Kol.Tutup &amp; Buka Usbu Kel.NN - S.VII</t>
  </si>
  <si>
    <t>Kol.Ibdh Natal M2B</t>
  </si>
  <si>
    <t>Kel. M.J.L. - Sektor XII</t>
  </si>
  <si>
    <t>Sektor X - 31/12</t>
  </si>
  <si>
    <t>Ibu O.Gaspersz - Sektor X</t>
  </si>
  <si>
    <t>Bill Wattimury - Sektor XI</t>
  </si>
  <si>
    <t>Putra Batara - Sektor XI</t>
  </si>
  <si>
    <t>Bpk M.Namarubessy - Sektor XI</t>
  </si>
  <si>
    <t>Kel. R.Wattimury - Sektor XI</t>
  </si>
  <si>
    <t>Kel. R.Lewakabessy - Sektor XI</t>
  </si>
  <si>
    <t>Beli 4 bh Ban Mobil DE 1497 AC</t>
  </si>
  <si>
    <t>Beli 2 Steel Baju Safari Petgs Penjg Grj</t>
  </si>
  <si>
    <t>Beli 2 bh Buku Kas</t>
  </si>
  <si>
    <t>Beli SHK, Bina Umat &amp; Bina Khotbah</t>
  </si>
  <si>
    <t>Beli Tinta &amp; Master Mesin Cetak</t>
  </si>
  <si>
    <t>Syukur Kel.Bsr Pattinama, Kesaulija &amp;</t>
  </si>
  <si>
    <t>Berhitu</t>
  </si>
  <si>
    <t>Trans. Dinas Lokal - Desember 2017</t>
  </si>
  <si>
    <t>Bpk. D.Hukom - Sektor IX</t>
  </si>
  <si>
    <t>Nn. R.Taribuka - Sektor IX</t>
  </si>
  <si>
    <t>Ibu P.Hukom - Sektor IX</t>
  </si>
  <si>
    <t>Sektor IX - 31/12</t>
  </si>
  <si>
    <t>Donny &amp; Danny Mahulette - Sektor VIII</t>
  </si>
  <si>
    <t>Natalia Respessy - Sektor VIII</t>
  </si>
  <si>
    <t>Amelia &amp; Evi Latuny - Sektor VIII</t>
  </si>
  <si>
    <t>Sektor VIII - 10/12</t>
  </si>
  <si>
    <t>Beli 1 bh Lampu Philips</t>
  </si>
  <si>
    <t>Trans.MJ Pel.Ibdh Akhir Tahun - 31/12</t>
  </si>
  <si>
    <t>a. SUBSIDI UNTUK UKIM</t>
  </si>
  <si>
    <t>Subsidi UKIM</t>
  </si>
  <si>
    <t>a. HONOR</t>
  </si>
  <si>
    <t>Honor Pegawai - Januari 2018</t>
  </si>
  <si>
    <t>Insentif PHMJ - Januari 2018</t>
  </si>
  <si>
    <t>Insentif Pengelola Keuangan - Jan 2018</t>
  </si>
  <si>
    <t>b. INSENTIF PHMJ &amp; MAJELIS JEM</t>
  </si>
  <si>
    <t>c. INSENTIF PENGELOLA KEU.</t>
  </si>
  <si>
    <t>d. INSENTIF TUAGAMA/KOSTOR</t>
  </si>
  <si>
    <t>Insentif Kostor - Januari 2018</t>
  </si>
  <si>
    <t>a. BIAYA SURAT/CETAK/FOTO</t>
  </si>
  <si>
    <t>BELANJA PERJALANAN DINAS</t>
  </si>
  <si>
    <t>a. TRANSPORT DINAS LOKAL</t>
  </si>
  <si>
    <t>b. LAIN-LAIN DIANGGAP SAH</t>
  </si>
  <si>
    <t>Pengamanan Ibdh 31/12 ; Remj Masjid</t>
  </si>
  <si>
    <t>Sektor III - 31/12</t>
  </si>
  <si>
    <t>Natalia Sipahelut &amp; N.Latupapua - S.III</t>
  </si>
  <si>
    <t>Mario Nunumete - Sektor III</t>
  </si>
  <si>
    <t>Heri Kesaulija - Sektor III</t>
  </si>
  <si>
    <t>Iren Tupamahu - Sektor III</t>
  </si>
  <si>
    <t>Oly Tutuarima - Sektor III</t>
  </si>
  <si>
    <t>R.Tisera &amp; Nia - Sektor III</t>
  </si>
  <si>
    <t>Kel. PWIL</t>
  </si>
  <si>
    <t>Kol.Natal Garuda Indonesia</t>
  </si>
  <si>
    <t xml:space="preserve">Syukur Tutup Krj Thn 2017 ; Unit </t>
  </si>
  <si>
    <t>Customer Service Witel Maluku</t>
  </si>
  <si>
    <t>Insentif Penjaga Sound System - Jan'18</t>
  </si>
  <si>
    <t>Beli Minyak Tanah ; 4 Gen</t>
  </si>
  <si>
    <t>Kons.Pengamanan Akhir Tahun - 31/12</t>
  </si>
  <si>
    <t>Sektor XII/2</t>
  </si>
  <si>
    <t>Trans.Pmain Keyboard Duka Skt V &amp; X</t>
  </si>
  <si>
    <t>Sumb.Sakit Ibu Suryani - Sektor II</t>
  </si>
  <si>
    <t>Tambahan Hadiah Natal MJ - 5 Org</t>
  </si>
  <si>
    <r>
      <t>CATATAN / KOREKSI:</t>
    </r>
    <r>
      <rPr>
        <sz val="9"/>
        <rFont val="Arial Narrow"/>
        <family val="2"/>
      </rPr>
      <t xml:space="preserve"> </t>
    </r>
  </si>
  <si>
    <t>1. Lap.Tgl.30/12/17 ; Bagian Belanja :</t>
  </si>
  <si>
    <t>TTL PENGELUARAN : 31/12/17 s/d 06/01/18</t>
  </si>
  <si>
    <t>TTL PENDAPATAN : 31/12/17 s/d 06/01/18</t>
  </si>
  <si>
    <t>Subsidi Litbang - Tahun 2017</t>
  </si>
  <si>
    <t>EURO 10 = 1 lbr, EURO 50 = 4 lbr</t>
  </si>
  <si>
    <r>
      <t xml:space="preserve">NN - </t>
    </r>
    <r>
      <rPr>
        <sz val="9"/>
        <rFont val="Calibri"/>
        <family val="2"/>
      </rPr>
      <t>€</t>
    </r>
    <r>
      <rPr>
        <sz val="9"/>
        <rFont val="Arial Narrow"/>
        <family val="2"/>
      </rPr>
      <t xml:space="preserve"> 50 - 1 lbr </t>
    </r>
  </si>
  <si>
    <t xml:space="preserve">IV. Sampul Pengucapan Syukur </t>
  </si>
  <si>
    <t>V. Sampul Pengucapan Syukur/</t>
  </si>
  <si>
    <t xml:space="preserve">     Pergumulan Dlm Kolekta Ibdh </t>
  </si>
  <si>
    <t xml:space="preserve">     MINGGU, 31/12/17</t>
  </si>
  <si>
    <t>VI. Sampul Pengucapan Syukur/</t>
  </si>
  <si>
    <t xml:space="preserve">      Pergumulan Dlm Kolekta Ibdh </t>
  </si>
  <si>
    <t xml:space="preserve">      Tahun Baru, SENIN, 01/01/18</t>
  </si>
  <si>
    <t>VII. Sampul Persepuluhan Dalam</t>
  </si>
  <si>
    <t xml:space="preserve">       Kolekta Ibadah MINGGU, </t>
  </si>
  <si>
    <t xml:space="preserve">       Tgl. 31/12/17, Jam 06:00 WIT</t>
  </si>
  <si>
    <t>VIII. Sampul Persepuluhan Dalam</t>
  </si>
  <si>
    <t xml:space="preserve">        Kolekta Ibadah Persiapan Akhir</t>
  </si>
  <si>
    <t xml:space="preserve">        Thn, MINGGU, 31/12/17, 16:00 WIT</t>
  </si>
  <si>
    <t xml:space="preserve">     Kolekta Ibadah Tahun Baru,  </t>
  </si>
  <si>
    <t xml:space="preserve">     SENIN, 01/01/18, 09:00 WIT</t>
  </si>
  <si>
    <t>Insentif Petgs Penjaga Gereja - Jan'18</t>
  </si>
  <si>
    <t xml:space="preserve">    Hadiah Natal 49 MJ - 2017</t>
  </si>
  <si>
    <t xml:space="preserve">TTL SALDO Tgl. 30/12/17 &amp; </t>
  </si>
  <si>
    <t>Sumb.Sakit Ibu Resna Salawane - S.XI</t>
  </si>
  <si>
    <t>Bensin Spd Mtr DE 3972 LJ - 2,56 ltr</t>
  </si>
  <si>
    <t>Laundry Baju Kantoria &amp; Taplak Meja</t>
  </si>
  <si>
    <t>SALDO KEUANGAN s/d 06-01-2018</t>
  </si>
  <si>
    <t>Trans.Tim Multimedia Persipn Ibdh 31/12</t>
  </si>
  <si>
    <t>b. BELANJA PAJAK-PAJAK</t>
  </si>
  <si>
    <t>d. LAIN-LAIN</t>
  </si>
  <si>
    <t>Bunga Tabungan Agustus 2017</t>
  </si>
  <si>
    <t>Bunga Tabungan September 2017</t>
  </si>
  <si>
    <t>Bunga Tabungan Oktober 2017</t>
  </si>
  <si>
    <t>Bunga Tabungan November 2017</t>
  </si>
  <si>
    <t>Bunga Tabungan Desember 2017</t>
  </si>
  <si>
    <t>Syukur Jd.L.Loppies - Sektor VII</t>
  </si>
  <si>
    <t>Pajak &amp; ADM Tabungan - Agustus 2017</t>
  </si>
  <si>
    <t>Pajak &amp; ADM Tabungan - Sept' 2017</t>
  </si>
  <si>
    <t>Pajak &amp; ADM Tabungan - Oktober 2017</t>
  </si>
  <si>
    <t>Pajak &amp; ADM Tabungan - Nov' 2017</t>
  </si>
  <si>
    <t>Pajak &amp; ADM Tabungan - Des' 2017</t>
  </si>
  <si>
    <t>Ibu H.Mahulette - Sektor VIII</t>
  </si>
  <si>
    <t xml:space="preserve">    Insentif MJ - Desember 2017 SEHARUSNYA : </t>
  </si>
  <si>
    <t>Tgl. 23/12</t>
  </si>
  <si>
    <t>Kol.Natal Sektor XI</t>
  </si>
  <si>
    <t>Syukur Sidi Baru Nn.T.Risakotta - S.XI</t>
  </si>
  <si>
    <t>Kel. N.Anakotta - Sektor XI</t>
  </si>
  <si>
    <t>Sektor XI - 24/12</t>
  </si>
  <si>
    <t>Dessy Talanila - Sektor XI</t>
  </si>
  <si>
    <t>Ibu Delfin Heumasse - Sektor XI</t>
  </si>
  <si>
    <t>Bpk. Roy Nendissa - Sektor XI</t>
  </si>
  <si>
    <t>Engel Nendissa - Sektor XI</t>
  </si>
  <si>
    <t>Bpk. Rico Rusakotta - Sektor XI</t>
  </si>
  <si>
    <t>Ibu Yos Namarubessy - Sektor XI</t>
  </si>
  <si>
    <t>Kun Salawane - Sektor XI</t>
  </si>
  <si>
    <t>Bpk. A.Lainata - Sektor XI</t>
  </si>
  <si>
    <t>Ket.Baptis Kel.Latuhihin</t>
  </si>
  <si>
    <t>LAPORAN KEUANGAN</t>
  </si>
  <si>
    <t>TIM SARANA FISIK - JEMAAT GPM SILO</t>
  </si>
  <si>
    <t>Tanggal : 31 Desember 2017 - 06 Januari 2018</t>
  </si>
  <si>
    <t>Tgl. Transaksi</t>
  </si>
  <si>
    <t>KETERANGAN</t>
  </si>
  <si>
    <t>SALDO</t>
  </si>
  <si>
    <t>Debit</t>
  </si>
  <si>
    <t>Kredit</t>
  </si>
  <si>
    <t>30-12-17</t>
  </si>
  <si>
    <t>SALDO :</t>
  </si>
  <si>
    <t>04-01-18</t>
  </si>
  <si>
    <t>SEKTOR XII/2 :</t>
  </si>
  <si>
    <t>Kel. R.J.Teterissa (8 bln - Lunas)</t>
  </si>
  <si>
    <t>Jd. S.J.Riupassa (6 bln - Lunas)</t>
  </si>
  <si>
    <t>Kel. W.A.Mayaut (6 bln - Lunas)</t>
  </si>
  <si>
    <t>Panjar Ongkos Kerja</t>
  </si>
  <si>
    <t>06-01-18</t>
  </si>
  <si>
    <t>Sumb.dr Nn.Imel Gaspers</t>
  </si>
  <si>
    <t>SALDO PER 06 JANUARI 2018 :</t>
  </si>
  <si>
    <t>BENDAHARA TIM SARANA FISIK - JEMAAT SILO</t>
  </si>
  <si>
    <t>Koreksi :</t>
  </si>
  <si>
    <t>Setoran Tgl.20/12/17 : Sektor XII/2 :</t>
  </si>
  <si>
    <t>Kel.M.Jelelep - Lunas Rp.400,000,- SEHARUSNYA</t>
  </si>
  <si>
    <t xml:space="preserve">Kel.R.Jelelep - Lunas Rp.400,000,- </t>
  </si>
  <si>
    <t>Dkn Ny. V.Kastanja</t>
  </si>
  <si>
    <t>TIM SARANA FISIK JEMAAT GPM SILO</t>
  </si>
  <si>
    <t>Mengucapkan :</t>
  </si>
  <si>
    <t>TERIMA KASIH DAN PENGHARGAAN YANG SEBESAR-BESARNYA</t>
  </si>
  <si>
    <t>KEPADA SELURUH UMAT TUHAN  YANG TELAH MEMBERIKAN BANTUANNYA</t>
  </si>
  <si>
    <t>" KIRANYA TUHAN YESUS SENANTIASA MEMBERKATI... AMIN "</t>
  </si>
  <si>
    <t xml:space="preserve">Bagi Bpk/Ibu/Basudara Yang Ingin Memberikan Bantuan, </t>
  </si>
  <si>
    <t>Dapat Langsung ke Rekening BCA No. 044-1190904 a/n.</t>
  </si>
  <si>
    <t>Justus Pattipawae DAN Octovina Sofia Kaya</t>
  </si>
  <si>
    <t>ASSET GEREJA</t>
  </si>
  <si>
    <t>BANK MANDIRI ; No. Rekening : 152-00-14585646</t>
  </si>
  <si>
    <t>USD 1 = 1 lbr, USD 5 = 1 lbr</t>
  </si>
  <si>
    <t>31-12-17</t>
  </si>
  <si>
    <t>Terima Peti Asset - Ibdh Ahad,</t>
  </si>
  <si>
    <t>31 Desember 2017</t>
  </si>
  <si>
    <t>By.ADM Tabungan - Desember'17</t>
  </si>
  <si>
    <t>Bunga Tabungan - Desember 2017</t>
  </si>
  <si>
    <t>Pajak Tabungan - Desember 2017</t>
  </si>
  <si>
    <t>02-01-18</t>
  </si>
  <si>
    <t>Terima Peti Asset - Ibdh Tahun Baru,</t>
  </si>
  <si>
    <t>01 Januari 2018</t>
  </si>
  <si>
    <t>BENDAHARA JEMAAT GPM SILO</t>
  </si>
  <si>
    <t>Pnt Ny. E.Ririmasse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</si>
</sst>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  <numFmt numFmtId="167" formatCode="[$€-2]\ #,##0;[Red]\-[$€-2]\ #,##0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u/>
      <sz val="10"/>
      <name val="Arial Narrow"/>
      <family val="2"/>
    </font>
    <font>
      <sz val="9"/>
      <name val="Calibri"/>
      <family val="2"/>
    </font>
    <font>
      <sz val="10"/>
      <name val="Arial"/>
    </font>
    <font>
      <b/>
      <u/>
      <sz val="12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i/>
      <sz val="10"/>
      <name val="Berlin Sans FB Demi"/>
      <family val="2"/>
    </font>
    <font>
      <i/>
      <sz val="10"/>
      <name val="Berlin Sans FB"/>
      <family val="2"/>
    </font>
    <font>
      <b/>
      <sz val="12"/>
      <name val="Arial Narrow"/>
      <family val="2"/>
    </font>
    <font>
      <i/>
      <u/>
      <sz val="10"/>
      <name val="Arial Narrow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4" xfId="0" quotePrefix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31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43" fontId="3" fillId="2" borderId="22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0" xfId="0" quotePrefix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43" fontId="3" fillId="2" borderId="35" xfId="0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166" fontId="3" fillId="2" borderId="38" xfId="3" applyNumberFormat="1" applyFont="1" applyFill="1" applyBorder="1" applyAlignment="1">
      <alignment vertical="center"/>
    </xf>
    <xf numFmtId="43" fontId="8" fillId="2" borderId="39" xfId="0" applyNumberFormat="1" applyFont="1" applyFill="1" applyBorder="1" applyAlignment="1">
      <alignment vertical="center"/>
    </xf>
    <xf numFmtId="41" fontId="16" fillId="2" borderId="0" xfId="0" applyNumberFormat="1" applyFont="1" applyFill="1" applyBorder="1" applyAlignment="1">
      <alignment horizontal="left" vertical="center"/>
    </xf>
    <xf numFmtId="0" fontId="3" fillId="2" borderId="35" xfId="0" applyFont="1" applyFill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8" fillId="2" borderId="7" xfId="3" applyNumberFormat="1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166" fontId="3" fillId="2" borderId="36" xfId="3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43" fontId="3" fillId="2" borderId="14" xfId="0" applyNumberFormat="1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8" fillId="2" borderId="30" xfId="0" applyNumberFormat="1" applyFont="1" applyFill="1" applyBorder="1" applyAlignment="1">
      <alignment horizontal="center" vertical="center"/>
    </xf>
    <xf numFmtId="43" fontId="8" fillId="2" borderId="34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43" fontId="8" fillId="2" borderId="4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4" fontId="3" fillId="0" borderId="49" xfId="0" quotePrefix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3" fillId="0" borderId="4" xfId="4" applyFont="1" applyBorder="1" applyAlignment="1">
      <alignment vertical="center"/>
    </xf>
    <xf numFmtId="43" fontId="3" fillId="0" borderId="17" xfId="4" applyFont="1" applyBorder="1" applyAlignment="1">
      <alignment vertical="center"/>
    </xf>
    <xf numFmtId="43" fontId="3" fillId="0" borderId="50" xfId="0" applyNumberFormat="1" applyFont="1" applyBorder="1" applyAlignment="1">
      <alignment horizontal="center" vertical="center"/>
    </xf>
    <xf numFmtId="14" fontId="3" fillId="0" borderId="51" xfId="0" quotePrefix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3" fillId="0" borderId="5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3" xfId="0" quotePrefix="1" applyFont="1" applyBorder="1" applyAlignment="1">
      <alignment horizontal="center" vertical="center"/>
    </xf>
    <xf numFmtId="15" fontId="9" fillId="0" borderId="54" xfId="0" applyNumberFormat="1" applyFont="1" applyBorder="1" applyAlignment="1">
      <alignment horizontal="center" vertical="center"/>
    </xf>
    <xf numFmtId="43" fontId="3" fillId="0" borderId="54" xfId="4" applyFont="1" applyBorder="1" applyAlignment="1">
      <alignment vertical="center"/>
    </xf>
    <xf numFmtId="43" fontId="3" fillId="0" borderId="55" xfId="4" applyFont="1" applyBorder="1"/>
    <xf numFmtId="43" fontId="3" fillId="0" borderId="56" xfId="0" quotePrefix="1" applyNumberFormat="1" applyFont="1" applyBorder="1" applyAlignment="1">
      <alignment horizontal="center" vertical="center"/>
    </xf>
    <xf numFmtId="43" fontId="22" fillId="0" borderId="0" xfId="4" applyFont="1" applyBorder="1" applyAlignment="1">
      <alignment vertical="center"/>
    </xf>
    <xf numFmtId="0" fontId="6" fillId="0" borderId="0" xfId="0" applyFont="1"/>
    <xf numFmtId="0" fontId="3" fillId="0" borderId="0" xfId="0" applyFont="1" applyFill="1" applyBorder="1"/>
    <xf numFmtId="0" fontId="23" fillId="0" borderId="0" xfId="0" applyFont="1" applyBorder="1" applyAlignment="1">
      <alignment horizontal="center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31" xfId="0" quotePrefix="1" applyFont="1" applyBorder="1" applyAlignment="1">
      <alignment horizontal="center" vertical="center"/>
    </xf>
    <xf numFmtId="0" fontId="22" fillId="0" borderId="21" xfId="0" quotePrefix="1" applyFont="1" applyBorder="1" applyAlignment="1">
      <alignment horizontal="center" vertical="center"/>
    </xf>
    <xf numFmtId="0" fontId="22" fillId="0" borderId="19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22" xfId="0" quotePrefix="1" applyFont="1" applyBorder="1" applyAlignment="1">
      <alignment horizontal="center" vertical="center"/>
    </xf>
    <xf numFmtId="0" fontId="24" fillId="0" borderId="20" xfId="0" quotePrefix="1" applyFont="1" applyBorder="1" applyAlignment="1">
      <alignment horizontal="center" vertical="center"/>
    </xf>
    <xf numFmtId="0" fontId="24" fillId="0" borderId="32" xfId="0" quotePrefix="1" applyFont="1" applyBorder="1" applyAlignment="1">
      <alignment horizontal="center" vertical="center"/>
    </xf>
    <xf numFmtId="0" fontId="24" fillId="0" borderId="23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4" fontId="3" fillId="0" borderId="0" xfId="0" quotePrefix="1" applyNumberFormat="1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43" fontId="1" fillId="0" borderId="4" xfId="4" applyFont="1" applyBorder="1"/>
    <xf numFmtId="43" fontId="1" fillId="0" borderId="17" xfId="4" applyFont="1" applyBorder="1"/>
    <xf numFmtId="43" fontId="3" fillId="0" borderId="22" xfId="4" applyFont="1" applyBorder="1" applyAlignment="1">
      <alignment vertical="center"/>
    </xf>
    <xf numFmtId="0" fontId="3" fillId="0" borderId="51" xfId="0" quotePrefix="1" applyFont="1" applyBorder="1" applyAlignment="1">
      <alignment horizontal="center" vertical="center"/>
    </xf>
    <xf numFmtId="43" fontId="11" fillId="0" borderId="52" xfId="0" quotePrefix="1" applyNumberFormat="1" applyFont="1" applyBorder="1" applyAlignment="1">
      <alignment horizontal="center" vertical="center"/>
    </xf>
    <xf numFmtId="43" fontId="3" fillId="0" borderId="4" xfId="4" applyFont="1" applyBorder="1"/>
    <xf numFmtId="43" fontId="28" fillId="0" borderId="17" xfId="4" applyFont="1" applyBorder="1"/>
    <xf numFmtId="43" fontId="3" fillId="0" borderId="52" xfId="0" quotePrefix="1" applyNumberFormat="1" applyFont="1" applyBorder="1" applyAlignment="1">
      <alignment horizontal="center" vertical="center"/>
    </xf>
    <xf numFmtId="15" fontId="3" fillId="0" borderId="4" xfId="0" quotePrefix="1" applyNumberFormat="1" applyFont="1" applyBorder="1" applyAlignment="1">
      <alignment horizontal="left" vertical="center"/>
    </xf>
    <xf numFmtId="43" fontId="3" fillId="0" borderId="17" xfId="4" applyFont="1" applyBorder="1"/>
    <xf numFmtId="0" fontId="3" fillId="0" borderId="0" xfId="0" quotePrefix="1" applyFont="1" applyBorder="1" applyAlignment="1">
      <alignment horizontal="center" vertical="center"/>
    </xf>
    <xf numFmtId="0" fontId="3" fillId="0" borderId="57" xfId="0" quotePrefix="1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3" fontId="3" fillId="0" borderId="58" xfId="0" applyNumberFormat="1" applyFont="1" applyBorder="1" applyAlignment="1">
      <alignment vertical="center"/>
    </xf>
    <xf numFmtId="0" fontId="1" fillId="0" borderId="59" xfId="0" applyFont="1" applyBorder="1"/>
    <xf numFmtId="43" fontId="11" fillId="0" borderId="60" xfId="0" quotePrefix="1" applyNumberFormat="1" applyFont="1" applyBorder="1" applyAlignment="1">
      <alignment horizontal="center" vertical="center"/>
    </xf>
    <xf numFmtId="43" fontId="11" fillId="0" borderId="0" xfId="0" quotePrefix="1" applyNumberFormat="1" applyFont="1" applyBorder="1" applyAlignment="1">
      <alignment horizontal="center" vertical="center"/>
    </xf>
    <xf numFmtId="43" fontId="22" fillId="0" borderId="0" xfId="4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43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</cellXfs>
  <cellStyles count="6">
    <cellStyle name="Comma" xfId="1" builtinId="3"/>
    <cellStyle name="Comma [0]" xfId="3" builtinId="6"/>
    <cellStyle name="Comma [0] 2" xfId="5"/>
    <cellStyle name="Comma 2" xfId="4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9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21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23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25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7315200" y="571500"/>
          <a:ext cx="2409825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5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7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9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11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15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17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macro="" textlink="">
      <xdr:nvSpPr>
        <xdr:cNvPr id="19" name="WordArt 1"/>
        <xdr:cNvSpPr>
          <a:spLocks noChangeArrowheads="1" noChangeShapeType="1" noTextEdit="1"/>
        </xdr:cNvSpPr>
      </xdr:nvSpPr>
      <xdr:spPr bwMode="auto">
        <a:xfrm>
          <a:off x="685800" y="304800"/>
          <a:ext cx="24479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1"/>
  <sheetViews>
    <sheetView tabSelected="1" showRuler="0" showWhiteSpace="0" view="pageBreakPreview" topLeftCell="A310" zoomScaleSheetLayoutView="100" workbookViewId="0">
      <selection activeCell="F326" sqref="A326:G1509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71" t="e">
        <f>#REF!</f>
        <v>#REF!</v>
      </c>
      <c r="B1" s="171"/>
      <c r="C1" s="171"/>
      <c r="D1" s="171"/>
      <c r="E1" s="171"/>
      <c r="F1" s="171"/>
      <c r="G1" s="171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69" t="s">
        <v>123</v>
      </c>
      <c r="B2" s="169"/>
      <c r="C2" s="169"/>
      <c r="D2" s="169"/>
      <c r="E2" s="169"/>
      <c r="F2" s="169"/>
      <c r="G2" s="169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70" t="s">
        <v>50</v>
      </c>
      <c r="B3" s="170"/>
      <c r="C3" s="170"/>
      <c r="D3" s="170"/>
      <c r="E3" s="170"/>
      <c r="F3" s="170"/>
      <c r="G3" s="170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52</v>
      </c>
      <c r="C5" s="166">
        <v>3386880</v>
      </c>
      <c r="D5" s="48"/>
      <c r="E5" s="37" t="s">
        <v>4</v>
      </c>
      <c r="F5" s="31" t="s">
        <v>7</v>
      </c>
      <c r="G5" s="32">
        <f>C53</f>
        <v>43939000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124</v>
      </c>
      <c r="C6" s="167"/>
      <c r="D6" s="7"/>
      <c r="E6" s="56"/>
      <c r="F6" s="51"/>
      <c r="G6" s="52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4"/>
      <c r="D7" s="10"/>
      <c r="E7" s="60"/>
      <c r="F7" s="51"/>
      <c r="G7" s="52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22</v>
      </c>
      <c r="C8" s="30"/>
      <c r="D8" s="20"/>
      <c r="E8" s="60"/>
      <c r="F8" s="51"/>
      <c r="G8" s="52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56"/>
      <c r="F9" s="51"/>
      <c r="G9" s="52"/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23</v>
      </c>
      <c r="C10" s="30"/>
      <c r="D10" s="59"/>
      <c r="E10" s="56"/>
      <c r="F10" s="87" t="s">
        <v>327</v>
      </c>
      <c r="G10" s="52"/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29</v>
      </c>
      <c r="C11" s="114"/>
      <c r="D11" s="59"/>
      <c r="E11" s="65"/>
      <c r="F11" s="62" t="s">
        <v>328</v>
      </c>
      <c r="G11" s="54"/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>
        <v>1</v>
      </c>
      <c r="B12" s="51" t="s">
        <v>203</v>
      </c>
      <c r="C12" s="52">
        <v>730000</v>
      </c>
      <c r="D12" s="59"/>
      <c r="E12" s="86"/>
      <c r="F12" s="64" t="s">
        <v>329</v>
      </c>
      <c r="G12" s="53"/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6">
        <v>2</v>
      </c>
      <c r="B13" s="51" t="s">
        <v>221</v>
      </c>
      <c r="C13" s="52">
        <v>870000</v>
      </c>
      <c r="D13" s="59"/>
      <c r="E13" s="134">
        <v>1</v>
      </c>
      <c r="F13" s="118" t="s">
        <v>180</v>
      </c>
      <c r="G13" s="135">
        <v>10000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6">
        <v>3</v>
      </c>
      <c r="B14" s="51" t="s">
        <v>312</v>
      </c>
      <c r="C14" s="52">
        <v>90000</v>
      </c>
      <c r="D14" s="59"/>
      <c r="E14" s="56">
        <v>2</v>
      </c>
      <c r="F14" s="51" t="s">
        <v>136</v>
      </c>
      <c r="G14" s="52">
        <v>50000</v>
      </c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6"/>
      <c r="B15" s="51"/>
      <c r="C15" s="52"/>
      <c r="D15" s="59"/>
      <c r="E15" s="56">
        <v>3</v>
      </c>
      <c r="F15" s="51" t="s">
        <v>181</v>
      </c>
      <c r="G15" s="52">
        <v>200000</v>
      </c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63" t="s">
        <v>51</v>
      </c>
      <c r="B16" s="62" t="s">
        <v>81</v>
      </c>
      <c r="C16" s="52"/>
      <c r="D16" s="59"/>
      <c r="E16" s="56">
        <v>4</v>
      </c>
      <c r="F16" s="51" t="s">
        <v>183</v>
      </c>
      <c r="G16" s="52">
        <v>200000</v>
      </c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63"/>
      <c r="B17" s="34" t="s">
        <v>125</v>
      </c>
      <c r="C17" s="52"/>
      <c r="D17" s="59"/>
      <c r="E17" s="56">
        <v>5</v>
      </c>
      <c r="F17" s="51" t="s">
        <v>182</v>
      </c>
      <c r="G17" s="52">
        <v>235000</v>
      </c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101"/>
      <c r="B18" s="51" t="s">
        <v>82</v>
      </c>
      <c r="C18" s="54">
        <v>2080000</v>
      </c>
      <c r="D18" s="59"/>
      <c r="E18" s="56">
        <v>6</v>
      </c>
      <c r="F18" s="51" t="s">
        <v>184</v>
      </c>
      <c r="G18" s="52">
        <v>250000</v>
      </c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101"/>
      <c r="B19" s="29"/>
      <c r="C19" s="54"/>
      <c r="D19" s="59"/>
      <c r="E19" s="65">
        <v>7</v>
      </c>
      <c r="F19" s="92" t="s">
        <v>185</v>
      </c>
      <c r="G19" s="54">
        <v>292000</v>
      </c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101"/>
      <c r="B20" s="34" t="s">
        <v>134</v>
      </c>
      <c r="C20" s="54"/>
      <c r="D20" s="59"/>
      <c r="E20" s="139">
        <v>8</v>
      </c>
      <c r="F20" s="127" t="s">
        <v>186</v>
      </c>
      <c r="G20" s="121">
        <v>1250000</v>
      </c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101"/>
      <c r="B21" s="62" t="s">
        <v>135</v>
      </c>
      <c r="C21" s="54"/>
      <c r="D21" s="59"/>
      <c r="E21" s="65"/>
      <c r="F21" s="92"/>
      <c r="G21" s="54"/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101"/>
      <c r="B22" s="51" t="s">
        <v>112</v>
      </c>
      <c r="C22" s="54">
        <v>11056000</v>
      </c>
      <c r="D22" s="59"/>
      <c r="E22" s="65"/>
      <c r="F22" s="87" t="s">
        <v>330</v>
      </c>
      <c r="G22" s="54"/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101"/>
      <c r="B23" s="51" t="s">
        <v>113</v>
      </c>
      <c r="C23" s="54">
        <v>13888000</v>
      </c>
      <c r="D23" s="59"/>
      <c r="E23" s="56"/>
      <c r="F23" s="62" t="s">
        <v>331</v>
      </c>
      <c r="G23" s="102"/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97"/>
      <c r="B24" s="29"/>
      <c r="C24" s="54"/>
      <c r="D24" s="59"/>
      <c r="E24" s="56"/>
      <c r="F24" s="64" t="s">
        <v>332</v>
      </c>
      <c r="G24" s="52"/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60"/>
      <c r="B25" s="34" t="s">
        <v>178</v>
      </c>
      <c r="C25" s="54">
        <v>10932000</v>
      </c>
      <c r="D25" s="59"/>
      <c r="E25" s="56">
        <v>1</v>
      </c>
      <c r="F25" s="51" t="s">
        <v>90</v>
      </c>
      <c r="G25" s="52">
        <v>20000</v>
      </c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101"/>
      <c r="B26" s="62" t="s">
        <v>179</v>
      </c>
      <c r="C26" s="52"/>
      <c r="D26" s="59"/>
      <c r="E26" s="60">
        <v>2</v>
      </c>
      <c r="F26" s="51" t="s">
        <v>111</v>
      </c>
      <c r="G26" s="102">
        <v>200000</v>
      </c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101"/>
      <c r="B27" s="51"/>
      <c r="C27" s="102"/>
      <c r="D27" s="59"/>
      <c r="E27" s="56"/>
      <c r="F27" s="96" t="s">
        <v>91</v>
      </c>
      <c r="G27" s="52"/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7"/>
      <c r="B28" s="62" t="s">
        <v>323</v>
      </c>
      <c r="C28" s="52"/>
      <c r="D28" s="59"/>
      <c r="E28" s="56">
        <v>1</v>
      </c>
      <c r="F28" s="51" t="s">
        <v>85</v>
      </c>
      <c r="G28" s="52">
        <v>250000</v>
      </c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60"/>
      <c r="B29" s="62" t="s">
        <v>101</v>
      </c>
      <c r="C29" s="102"/>
      <c r="D29" s="59"/>
      <c r="E29" s="56"/>
      <c r="F29" s="96" t="s">
        <v>95</v>
      </c>
      <c r="G29" s="52"/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101"/>
      <c r="B30" s="62" t="s">
        <v>138</v>
      </c>
      <c r="C30" s="51"/>
      <c r="D30" s="59"/>
      <c r="E30" s="56">
        <v>1</v>
      </c>
      <c r="F30" s="51" t="s">
        <v>128</v>
      </c>
      <c r="G30" s="52">
        <v>30000</v>
      </c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101">
        <v>1</v>
      </c>
      <c r="B31" s="51" t="s">
        <v>139</v>
      </c>
      <c r="C31" s="102">
        <v>50000</v>
      </c>
      <c r="D31" s="66"/>
      <c r="E31" s="65"/>
      <c r="F31" s="96" t="s">
        <v>96</v>
      </c>
      <c r="G31" s="52"/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56"/>
      <c r="B32" s="51"/>
      <c r="C32" s="52"/>
      <c r="D32" s="67"/>
      <c r="E32" s="65">
        <v>1</v>
      </c>
      <c r="F32" s="132" t="s">
        <v>129</v>
      </c>
      <c r="G32" s="52">
        <v>50000</v>
      </c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101"/>
      <c r="B33" s="87" t="s">
        <v>324</v>
      </c>
      <c r="C33" s="54"/>
      <c r="D33" s="59"/>
      <c r="E33" s="56"/>
      <c r="F33" s="96" t="s">
        <v>86</v>
      </c>
      <c r="G33" s="52"/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97"/>
      <c r="B34" s="62" t="s">
        <v>325</v>
      </c>
      <c r="C34" s="52"/>
      <c r="D34" s="59"/>
      <c r="E34" s="56">
        <v>1</v>
      </c>
      <c r="F34" s="92" t="s">
        <v>130</v>
      </c>
      <c r="G34" s="52">
        <v>200000</v>
      </c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97"/>
      <c r="B35" s="64" t="s">
        <v>326</v>
      </c>
      <c r="C35" s="53"/>
      <c r="D35" s="59"/>
      <c r="E35" s="56"/>
      <c r="F35" s="51"/>
      <c r="G35" s="52"/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136">
        <v>1</v>
      </c>
      <c r="B36" s="137" t="s">
        <v>126</v>
      </c>
      <c r="C36" s="138">
        <v>18000</v>
      </c>
      <c r="D36" s="59"/>
      <c r="E36" s="56"/>
      <c r="F36" s="62" t="s">
        <v>333</v>
      </c>
      <c r="G36" s="52"/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131">
        <v>2</v>
      </c>
      <c r="B37" s="127" t="s">
        <v>127</v>
      </c>
      <c r="C37" s="121">
        <v>240000</v>
      </c>
      <c r="D37" s="59"/>
      <c r="E37" s="56"/>
      <c r="F37" s="62" t="s">
        <v>334</v>
      </c>
      <c r="G37" s="52"/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101">
        <v>3</v>
      </c>
      <c r="B38" s="92" t="s">
        <v>136</v>
      </c>
      <c r="C38" s="54">
        <v>10000</v>
      </c>
      <c r="D38" s="66"/>
      <c r="E38" s="56" t="s">
        <v>4</v>
      </c>
      <c r="F38" s="62" t="s">
        <v>335</v>
      </c>
      <c r="G38" s="52"/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139">
        <v>4</v>
      </c>
      <c r="B39" s="127" t="s">
        <v>137</v>
      </c>
      <c r="C39" s="121">
        <v>1000000</v>
      </c>
      <c r="D39" s="67"/>
      <c r="E39" s="60">
        <v>1</v>
      </c>
      <c r="F39" s="51" t="s">
        <v>90</v>
      </c>
      <c r="G39" s="52">
        <v>288000</v>
      </c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65">
        <v>5</v>
      </c>
      <c r="B40" s="92" t="s">
        <v>152</v>
      </c>
      <c r="C40" s="54">
        <v>30000</v>
      </c>
      <c r="D40" s="68"/>
      <c r="E40" s="56">
        <v>2</v>
      </c>
      <c r="F40" s="51" t="s">
        <v>84</v>
      </c>
      <c r="G40" s="102">
        <v>20000</v>
      </c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60">
        <v>6</v>
      </c>
      <c r="B41" s="51" t="s">
        <v>83</v>
      </c>
      <c r="C41" s="52">
        <v>50000</v>
      </c>
      <c r="D41" s="68"/>
      <c r="E41" s="56">
        <v>3</v>
      </c>
      <c r="F41" s="51" t="s">
        <v>144</v>
      </c>
      <c r="G41" s="52">
        <v>100000</v>
      </c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60">
        <v>7</v>
      </c>
      <c r="B42" s="51" t="s">
        <v>153</v>
      </c>
      <c r="C42" s="52">
        <v>500000</v>
      </c>
      <c r="D42" s="66"/>
      <c r="E42" s="56">
        <v>4</v>
      </c>
      <c r="F42" s="92" t="s">
        <v>84</v>
      </c>
      <c r="G42" s="52">
        <v>70000</v>
      </c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60">
        <v>8</v>
      </c>
      <c r="B43" s="51" t="s">
        <v>154</v>
      </c>
      <c r="C43" s="52">
        <v>100000</v>
      </c>
      <c r="D43" s="68"/>
      <c r="E43" s="60">
        <v>5</v>
      </c>
      <c r="F43" s="51" t="s">
        <v>145</v>
      </c>
      <c r="G43" s="52">
        <v>250000</v>
      </c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97">
        <v>9</v>
      </c>
      <c r="B44" s="55" t="s">
        <v>83</v>
      </c>
      <c r="C44" s="53">
        <v>150000</v>
      </c>
      <c r="D44" s="66"/>
      <c r="E44" s="56">
        <v>6</v>
      </c>
      <c r="F44" s="51" t="s">
        <v>84</v>
      </c>
      <c r="G44" s="52">
        <v>300000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56">
        <v>10</v>
      </c>
      <c r="B45" s="51" t="s">
        <v>83</v>
      </c>
      <c r="C45" s="52">
        <v>300000</v>
      </c>
      <c r="D45" s="66"/>
      <c r="E45" s="56">
        <v>7</v>
      </c>
      <c r="F45" s="51" t="s">
        <v>84</v>
      </c>
      <c r="G45" s="52">
        <v>350000</v>
      </c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56">
        <v>11</v>
      </c>
      <c r="B46" s="51" t="s">
        <v>155</v>
      </c>
      <c r="C46" s="52">
        <v>330000</v>
      </c>
      <c r="D46" s="66"/>
      <c r="E46" s="60">
        <v>8</v>
      </c>
      <c r="F46" s="51" t="s">
        <v>84</v>
      </c>
      <c r="G46" s="52">
        <v>1200000</v>
      </c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56">
        <v>12</v>
      </c>
      <c r="B47" s="51" t="s">
        <v>156</v>
      </c>
      <c r="C47" s="52">
        <v>600000</v>
      </c>
      <c r="D47" s="66"/>
      <c r="E47" s="60"/>
      <c r="F47" s="96" t="s">
        <v>98</v>
      </c>
      <c r="G47" s="52"/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56">
        <v>13</v>
      </c>
      <c r="B48" s="51" t="s">
        <v>157</v>
      </c>
      <c r="C48" s="102">
        <v>615000</v>
      </c>
      <c r="D48" s="66"/>
      <c r="E48" s="60">
        <v>1</v>
      </c>
      <c r="F48" s="51" t="s">
        <v>108</v>
      </c>
      <c r="G48" s="128">
        <v>250000</v>
      </c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139">
        <v>14</v>
      </c>
      <c r="B49" s="127" t="s">
        <v>83</v>
      </c>
      <c r="C49" s="121">
        <v>300000</v>
      </c>
      <c r="D49" s="66"/>
      <c r="E49" s="60"/>
      <c r="F49" s="96" t="s">
        <v>91</v>
      </c>
      <c r="G49" s="52"/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101"/>
      <c r="B50" s="92"/>
      <c r="C50" s="54"/>
      <c r="D50" s="66"/>
      <c r="E50" s="56">
        <v>1</v>
      </c>
      <c r="F50" s="51" t="s">
        <v>146</v>
      </c>
      <c r="G50" s="52">
        <v>300000</v>
      </c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60"/>
      <c r="B51" s="51"/>
      <c r="C51" s="52"/>
      <c r="D51" s="73"/>
      <c r="E51" s="56"/>
      <c r="F51" s="51"/>
      <c r="G51" s="52"/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22"/>
      <c r="B52" s="123"/>
      <c r="C52" s="124"/>
      <c r="D52" s="74">
        <v>15</v>
      </c>
      <c r="E52" s="56"/>
      <c r="F52" s="51"/>
      <c r="G52" s="52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53" t="s">
        <v>6</v>
      </c>
      <c r="B53" s="154"/>
      <c r="C53" s="70">
        <f>SUM(C10:C52)</f>
        <v>43939000</v>
      </c>
      <c r="D53" s="74"/>
      <c r="E53" s="153" t="s">
        <v>6</v>
      </c>
      <c r="F53" s="154"/>
      <c r="G53" s="70">
        <f>SUM(G5:G52)</f>
        <v>50304000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44"/>
      <c r="B54" s="144"/>
      <c r="C54" s="75"/>
      <c r="D54" s="74"/>
      <c r="E54" s="144"/>
      <c r="F54" s="144"/>
      <c r="G54" s="75"/>
      <c r="H54" s="5"/>
      <c r="I54" s="18"/>
      <c r="J54" s="19"/>
      <c r="K54" s="1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35" s="1" customFormat="1" ht="11.1" customHeight="1" x14ac:dyDescent="0.2">
      <c r="A55" s="171" t="s">
        <v>9</v>
      </c>
      <c r="B55" s="171"/>
      <c r="C55" s="171"/>
      <c r="D55" s="171"/>
      <c r="E55" s="171"/>
      <c r="F55" s="171"/>
      <c r="G55" s="171"/>
      <c r="H55" s="3"/>
      <c r="I55" s="3"/>
      <c r="J55" s="3"/>
      <c r="K55" s="3"/>
      <c r="L55" s="3"/>
      <c r="M55" s="3"/>
      <c r="N55" s="3"/>
      <c r="O55" s="3"/>
      <c r="P55" s="3"/>
    </row>
    <row r="56" spans="1:35" s="1" customFormat="1" ht="11.1" customHeight="1" x14ac:dyDescent="0.2">
      <c r="A56" s="169" t="s">
        <v>123</v>
      </c>
      <c r="B56" s="169"/>
      <c r="C56" s="169"/>
      <c r="D56" s="169"/>
      <c r="E56" s="169"/>
      <c r="F56" s="169"/>
      <c r="G56" s="169"/>
      <c r="H56" s="3"/>
      <c r="I56" s="3"/>
      <c r="J56" s="3"/>
      <c r="K56" s="3"/>
      <c r="L56" s="3"/>
      <c r="M56" s="3"/>
      <c r="N56" s="3"/>
    </row>
    <row r="57" spans="1:35" s="1" customFormat="1" ht="11.1" customHeight="1" x14ac:dyDescent="0.2">
      <c r="A57" s="170" t="s">
        <v>8</v>
      </c>
      <c r="B57" s="170"/>
      <c r="C57" s="170"/>
      <c r="D57" s="170"/>
      <c r="E57" s="170"/>
      <c r="F57" s="170"/>
      <c r="G57" s="170"/>
      <c r="H57" s="3"/>
      <c r="I57" s="3"/>
      <c r="J57" s="3"/>
      <c r="K57" s="3"/>
      <c r="L57" s="3"/>
      <c r="M57" s="3"/>
      <c r="N57" s="3"/>
    </row>
    <row r="58" spans="1:35" s="1" customFormat="1" ht="11.1" customHeight="1" thickBot="1" x14ac:dyDescent="0.25">
      <c r="A58" s="105" t="s">
        <v>0</v>
      </c>
      <c r="B58" s="106" t="s">
        <v>1</v>
      </c>
      <c r="C58" s="106" t="s">
        <v>5</v>
      </c>
      <c r="D58" s="58"/>
      <c r="E58" s="76" t="s">
        <v>0</v>
      </c>
      <c r="F58" s="77" t="s">
        <v>1</v>
      </c>
      <c r="G58" s="77" t="s">
        <v>5</v>
      </c>
      <c r="H58" s="3"/>
      <c r="I58" s="3"/>
      <c r="J58" s="3"/>
      <c r="K58" s="3"/>
    </row>
    <row r="59" spans="1:35" s="1" customFormat="1" ht="11.1" customHeight="1" x14ac:dyDescent="0.2">
      <c r="A59" s="117"/>
      <c r="B59" s="79" t="s">
        <v>7</v>
      </c>
      <c r="C59" s="107">
        <f>G53</f>
        <v>50304000</v>
      </c>
      <c r="D59" s="98"/>
      <c r="E59" s="78" t="s">
        <v>4</v>
      </c>
      <c r="F59" s="79" t="s">
        <v>7</v>
      </c>
      <c r="G59" s="80">
        <f>C107</f>
        <v>67690000</v>
      </c>
      <c r="H59" s="3"/>
      <c r="I59" s="3"/>
      <c r="J59" s="3"/>
      <c r="K59" s="3"/>
    </row>
    <row r="60" spans="1:35" s="1" customFormat="1" ht="10.5" customHeight="1" x14ac:dyDescent="0.2">
      <c r="A60" s="60"/>
      <c r="B60" s="62"/>
      <c r="C60" s="52"/>
      <c r="D60" s="82"/>
      <c r="E60" s="56"/>
      <c r="F60" s="96"/>
      <c r="G60" s="52"/>
      <c r="H60" s="3"/>
    </row>
    <row r="61" spans="1:35" s="1" customFormat="1" ht="11.1" customHeight="1" x14ac:dyDescent="0.2">
      <c r="A61" s="56"/>
      <c r="B61" s="96" t="s">
        <v>106</v>
      </c>
      <c r="C61" s="52"/>
      <c r="D61" s="98"/>
      <c r="E61" s="56"/>
      <c r="F61" s="96" t="s">
        <v>86</v>
      </c>
      <c r="G61" s="52"/>
      <c r="H61" s="3"/>
      <c r="I61" s="3"/>
    </row>
    <row r="62" spans="1:35" s="1" customFormat="1" ht="11.1" customHeight="1" x14ac:dyDescent="0.2">
      <c r="A62" s="56">
        <v>1</v>
      </c>
      <c r="B62" s="51" t="s">
        <v>147</v>
      </c>
      <c r="C62" s="52">
        <v>20000</v>
      </c>
      <c r="D62" s="98"/>
      <c r="E62" s="56">
        <v>1</v>
      </c>
      <c r="F62" s="51" t="s">
        <v>84</v>
      </c>
      <c r="G62" s="52">
        <v>200000</v>
      </c>
    </row>
    <row r="63" spans="1:35" s="1" customFormat="1" ht="11.1" customHeight="1" x14ac:dyDescent="0.2">
      <c r="A63" s="60">
        <v>2</v>
      </c>
      <c r="B63" s="92" t="s">
        <v>148</v>
      </c>
      <c r="C63" s="52">
        <v>2950000</v>
      </c>
      <c r="D63" s="98"/>
      <c r="E63" s="56"/>
      <c r="F63" s="51"/>
      <c r="G63" s="52"/>
    </row>
    <row r="64" spans="1:35" s="1" customFormat="1" ht="11.1" customHeight="1" x14ac:dyDescent="0.2">
      <c r="A64" s="56"/>
      <c r="B64" s="96" t="s">
        <v>94</v>
      </c>
      <c r="C64" s="52"/>
      <c r="D64" s="98"/>
      <c r="E64" s="56"/>
      <c r="F64" s="62" t="s">
        <v>117</v>
      </c>
      <c r="G64" s="52"/>
    </row>
    <row r="65" spans="1:7" s="1" customFormat="1" ht="11.1" customHeight="1" x14ac:dyDescent="0.2">
      <c r="A65" s="56">
        <v>1</v>
      </c>
      <c r="B65" s="92" t="s">
        <v>149</v>
      </c>
      <c r="C65" s="52">
        <v>40000</v>
      </c>
      <c r="D65" s="98"/>
      <c r="E65" s="56"/>
      <c r="F65" s="62" t="s">
        <v>336</v>
      </c>
      <c r="G65" s="54"/>
    </row>
    <row r="66" spans="1:7" s="1" customFormat="1" ht="11.1" customHeight="1" x14ac:dyDescent="0.2">
      <c r="A66" s="56"/>
      <c r="B66" s="96" t="s">
        <v>86</v>
      </c>
      <c r="C66" s="52"/>
      <c r="D66" s="98"/>
      <c r="E66" s="56"/>
      <c r="F66" s="62" t="s">
        <v>337</v>
      </c>
      <c r="G66" s="52"/>
    </row>
    <row r="67" spans="1:7" s="1" customFormat="1" ht="11.1" customHeight="1" x14ac:dyDescent="0.2">
      <c r="A67" s="56">
        <v>1</v>
      </c>
      <c r="B67" s="51" t="s">
        <v>99</v>
      </c>
      <c r="C67" s="52">
        <v>100000</v>
      </c>
      <c r="D67" s="98"/>
      <c r="E67" s="56">
        <v>1</v>
      </c>
      <c r="F67" s="51" t="s">
        <v>90</v>
      </c>
      <c r="G67" s="52">
        <v>379000</v>
      </c>
    </row>
    <row r="68" spans="1:7" s="1" customFormat="1" ht="11.1" customHeight="1" x14ac:dyDescent="0.2">
      <c r="A68" s="60">
        <v>2</v>
      </c>
      <c r="B68" s="51" t="s">
        <v>150</v>
      </c>
      <c r="C68" s="52">
        <v>300000</v>
      </c>
      <c r="D68" s="98"/>
      <c r="E68" s="56">
        <v>2</v>
      </c>
      <c r="F68" s="51" t="s">
        <v>84</v>
      </c>
      <c r="G68" s="102">
        <v>10000</v>
      </c>
    </row>
    <row r="69" spans="1:7" s="1" customFormat="1" ht="11.1" customHeight="1" x14ac:dyDescent="0.2">
      <c r="A69" s="60">
        <v>3</v>
      </c>
      <c r="B69" s="92" t="s">
        <v>151</v>
      </c>
      <c r="C69" s="52">
        <v>690000</v>
      </c>
      <c r="D69" s="98"/>
      <c r="E69" s="56">
        <v>3</v>
      </c>
      <c r="F69" s="51" t="s">
        <v>84</v>
      </c>
      <c r="G69" s="54">
        <v>15000</v>
      </c>
    </row>
    <row r="70" spans="1:7" s="1" customFormat="1" ht="11.1" customHeight="1" x14ac:dyDescent="0.2">
      <c r="A70" s="56"/>
      <c r="B70" s="51"/>
      <c r="C70" s="52"/>
      <c r="D70" s="98"/>
      <c r="E70" s="56">
        <v>4</v>
      </c>
      <c r="F70" s="85" t="s">
        <v>84</v>
      </c>
      <c r="G70" s="52">
        <v>20000</v>
      </c>
    </row>
    <row r="71" spans="1:7" s="1" customFormat="1" ht="11.1" customHeight="1" x14ac:dyDescent="0.2">
      <c r="A71" s="60"/>
      <c r="B71" s="62" t="s">
        <v>116</v>
      </c>
      <c r="C71" s="52"/>
      <c r="D71" s="98"/>
      <c r="E71" s="56">
        <v>5</v>
      </c>
      <c r="F71" s="85" t="s">
        <v>84</v>
      </c>
      <c r="G71" s="52">
        <v>25000</v>
      </c>
    </row>
    <row r="72" spans="1:7" s="1" customFormat="1" ht="11.1" customHeight="1" x14ac:dyDescent="0.2">
      <c r="A72" s="56"/>
      <c r="B72" s="62" t="s">
        <v>162</v>
      </c>
      <c r="C72" s="52"/>
      <c r="D72" s="98"/>
      <c r="E72" s="56">
        <v>6</v>
      </c>
      <c r="F72" s="57" t="s">
        <v>190</v>
      </c>
      <c r="G72" s="102">
        <v>150000</v>
      </c>
    </row>
    <row r="73" spans="1:7" s="1" customFormat="1" ht="11.1" customHeight="1" x14ac:dyDescent="0.2">
      <c r="A73" s="56"/>
      <c r="B73" s="62" t="s">
        <v>163</v>
      </c>
      <c r="C73" s="52"/>
      <c r="D73" s="98"/>
      <c r="E73" s="56">
        <v>7</v>
      </c>
      <c r="F73" s="51" t="s">
        <v>111</v>
      </c>
      <c r="G73" s="52">
        <v>200000</v>
      </c>
    </row>
    <row r="74" spans="1:7" s="1" customFormat="1" ht="11.1" customHeight="1" x14ac:dyDescent="0.2">
      <c r="A74" s="56">
        <v>1</v>
      </c>
      <c r="B74" s="51" t="s">
        <v>90</v>
      </c>
      <c r="C74" s="102">
        <v>564000</v>
      </c>
      <c r="D74" s="98"/>
      <c r="E74" s="56">
        <v>8</v>
      </c>
      <c r="F74" s="51" t="s">
        <v>84</v>
      </c>
      <c r="G74" s="52">
        <v>145000</v>
      </c>
    </row>
    <row r="75" spans="1:7" s="1" customFormat="1" ht="11.1" customHeight="1" x14ac:dyDescent="0.2">
      <c r="A75" s="56">
        <v>2</v>
      </c>
      <c r="B75" s="92" t="s">
        <v>84</v>
      </c>
      <c r="C75" s="52">
        <v>5000</v>
      </c>
      <c r="D75" s="98"/>
      <c r="E75" s="56">
        <v>9</v>
      </c>
      <c r="F75" s="51" t="s">
        <v>84</v>
      </c>
      <c r="G75" s="102">
        <v>150000</v>
      </c>
    </row>
    <row r="76" spans="1:7" s="1" customFormat="1" ht="11.1" customHeight="1" x14ac:dyDescent="0.2">
      <c r="A76" s="60">
        <v>3</v>
      </c>
      <c r="B76" s="92" t="s">
        <v>165</v>
      </c>
      <c r="C76" s="52">
        <v>30000</v>
      </c>
      <c r="D76" s="98"/>
      <c r="E76" s="56">
        <v>10</v>
      </c>
      <c r="F76" s="51" t="s">
        <v>84</v>
      </c>
      <c r="G76" s="102">
        <v>200000</v>
      </c>
    </row>
    <row r="77" spans="1:7" s="1" customFormat="1" ht="11.1" customHeight="1" x14ac:dyDescent="0.2">
      <c r="A77" s="56">
        <v>4</v>
      </c>
      <c r="B77" s="51" t="s">
        <v>84</v>
      </c>
      <c r="C77" s="52">
        <v>20000</v>
      </c>
      <c r="D77" s="98"/>
      <c r="E77" s="56">
        <v>11</v>
      </c>
      <c r="F77" s="85" t="s">
        <v>84</v>
      </c>
      <c r="G77" s="52">
        <v>250000</v>
      </c>
    </row>
    <row r="78" spans="1:7" s="1" customFormat="1" ht="11.1" customHeight="1" x14ac:dyDescent="0.2">
      <c r="A78" s="56">
        <v>5</v>
      </c>
      <c r="B78" s="92" t="s">
        <v>84</v>
      </c>
      <c r="C78" s="52">
        <v>30000</v>
      </c>
      <c r="D78" s="98"/>
      <c r="E78" s="56">
        <v>12</v>
      </c>
      <c r="F78" s="57" t="s">
        <v>84</v>
      </c>
      <c r="G78" s="102">
        <v>500000</v>
      </c>
    </row>
    <row r="79" spans="1:7" s="1" customFormat="1" ht="11.1" customHeight="1" x14ac:dyDescent="0.2">
      <c r="A79" s="60">
        <v>6</v>
      </c>
      <c r="B79" s="51" t="s">
        <v>84</v>
      </c>
      <c r="C79" s="102">
        <v>33000</v>
      </c>
      <c r="D79" s="98"/>
      <c r="E79" s="56"/>
      <c r="F79" s="96" t="s">
        <v>98</v>
      </c>
      <c r="G79" s="52"/>
    </row>
    <row r="80" spans="1:7" s="1" customFormat="1" ht="11.1" customHeight="1" x14ac:dyDescent="0.2">
      <c r="A80" s="56">
        <v>7</v>
      </c>
      <c r="B80" s="51" t="s">
        <v>164</v>
      </c>
      <c r="C80" s="52">
        <v>55000</v>
      </c>
      <c r="D80" s="98"/>
      <c r="E80" s="56">
        <v>1</v>
      </c>
      <c r="F80" s="51" t="s">
        <v>191</v>
      </c>
      <c r="G80" s="52">
        <v>1000000</v>
      </c>
    </row>
    <row r="81" spans="1:14" s="1" customFormat="1" ht="11.1" customHeight="1" x14ac:dyDescent="0.2">
      <c r="A81" s="56">
        <v>8</v>
      </c>
      <c r="B81" s="51" t="s">
        <v>110</v>
      </c>
      <c r="C81" s="52">
        <v>200000</v>
      </c>
      <c r="D81" s="98"/>
      <c r="E81" s="56"/>
      <c r="F81" s="96" t="s">
        <v>93</v>
      </c>
      <c r="G81" s="102"/>
    </row>
    <row r="82" spans="1:14" s="1" customFormat="1" ht="11.1" customHeight="1" x14ac:dyDescent="0.2">
      <c r="A82" s="56">
        <v>9</v>
      </c>
      <c r="B82" s="51" t="s">
        <v>84</v>
      </c>
      <c r="C82" s="52">
        <v>58000</v>
      </c>
      <c r="D82" s="82"/>
      <c r="E82" s="56">
        <v>1</v>
      </c>
      <c r="F82" s="51" t="s">
        <v>107</v>
      </c>
      <c r="G82" s="102">
        <v>250000</v>
      </c>
    </row>
    <row r="83" spans="1:14" s="1" customFormat="1" ht="11.1" customHeight="1" x14ac:dyDescent="0.2">
      <c r="A83" s="60">
        <v>10</v>
      </c>
      <c r="B83" s="51" t="s">
        <v>166</v>
      </c>
      <c r="C83" s="52">
        <v>400000</v>
      </c>
      <c r="D83" s="98"/>
      <c r="E83" s="56"/>
      <c r="F83" s="96" t="s">
        <v>91</v>
      </c>
      <c r="G83" s="52"/>
    </row>
    <row r="84" spans="1:14" s="1" customFormat="1" ht="11.1" customHeight="1" x14ac:dyDescent="0.2">
      <c r="A84" s="56">
        <v>11</v>
      </c>
      <c r="B84" s="51" t="s">
        <v>84</v>
      </c>
      <c r="C84" s="52">
        <v>101000</v>
      </c>
      <c r="D84" s="98"/>
      <c r="E84" s="56">
        <v>1</v>
      </c>
      <c r="F84" s="51" t="s">
        <v>85</v>
      </c>
      <c r="G84" s="52">
        <v>200000</v>
      </c>
    </row>
    <row r="85" spans="1:14" s="1" customFormat="1" ht="11.1" customHeight="1" x14ac:dyDescent="0.2">
      <c r="A85" s="56">
        <v>12</v>
      </c>
      <c r="B85" s="51" t="s">
        <v>84</v>
      </c>
      <c r="C85" s="52">
        <v>150000</v>
      </c>
      <c r="D85" s="98"/>
      <c r="E85" s="56"/>
      <c r="F85" s="96" t="s">
        <v>106</v>
      </c>
      <c r="G85" s="52"/>
    </row>
    <row r="86" spans="1:14" s="1" customFormat="1" ht="11.1" customHeight="1" x14ac:dyDescent="0.2">
      <c r="A86" s="56">
        <v>13</v>
      </c>
      <c r="B86" s="51" t="s">
        <v>84</v>
      </c>
      <c r="C86" s="52">
        <v>300000</v>
      </c>
      <c r="D86" s="98"/>
      <c r="E86" s="56">
        <v>1</v>
      </c>
      <c r="F86" s="51" t="s">
        <v>192</v>
      </c>
      <c r="G86" s="102">
        <v>350000</v>
      </c>
    </row>
    <row r="87" spans="1:14" s="1" customFormat="1" ht="11.1" customHeight="1" x14ac:dyDescent="0.2">
      <c r="A87" s="56">
        <v>14</v>
      </c>
      <c r="B87" s="51" t="s">
        <v>167</v>
      </c>
      <c r="C87" s="52">
        <v>350000</v>
      </c>
      <c r="D87" s="98"/>
      <c r="E87" s="56">
        <v>2</v>
      </c>
      <c r="F87" s="51" t="s">
        <v>193</v>
      </c>
      <c r="G87" s="102">
        <v>410000</v>
      </c>
    </row>
    <row r="88" spans="1:14" s="1" customFormat="1" ht="11.1" customHeight="1" x14ac:dyDescent="0.2">
      <c r="A88" s="56">
        <v>15</v>
      </c>
      <c r="B88" s="51" t="s">
        <v>168</v>
      </c>
      <c r="C88" s="52">
        <v>500000</v>
      </c>
      <c r="D88" s="98"/>
      <c r="E88" s="56"/>
      <c r="F88" s="96" t="s">
        <v>96</v>
      </c>
      <c r="G88" s="102"/>
    </row>
    <row r="89" spans="1:14" s="1" customFormat="1" ht="11.1" customHeight="1" x14ac:dyDescent="0.2">
      <c r="A89" s="56">
        <v>16</v>
      </c>
      <c r="B89" s="51" t="s">
        <v>167</v>
      </c>
      <c r="C89" s="52">
        <v>1260000</v>
      </c>
      <c r="D89" s="98"/>
      <c r="E89" s="56">
        <v>1</v>
      </c>
      <c r="F89" s="51" t="s">
        <v>129</v>
      </c>
      <c r="G89" s="52">
        <v>50000</v>
      </c>
    </row>
    <row r="90" spans="1:14" s="1" customFormat="1" ht="11.1" customHeight="1" x14ac:dyDescent="0.2">
      <c r="A90" s="56">
        <v>17</v>
      </c>
      <c r="B90" s="51" t="s">
        <v>84</v>
      </c>
      <c r="C90" s="52">
        <v>3250000</v>
      </c>
      <c r="D90" s="98"/>
      <c r="E90" s="56"/>
      <c r="F90" s="96" t="s">
        <v>88</v>
      </c>
      <c r="G90" s="52"/>
    </row>
    <row r="91" spans="1:14" ht="10.5" customHeight="1" x14ac:dyDescent="0.2">
      <c r="A91" s="56">
        <v>18</v>
      </c>
      <c r="B91" s="51" t="s">
        <v>322</v>
      </c>
      <c r="C91" s="141"/>
      <c r="D91" s="98"/>
      <c r="E91" s="56">
        <v>1</v>
      </c>
      <c r="F91" s="51" t="s">
        <v>97</v>
      </c>
      <c r="G91" s="54">
        <v>200000</v>
      </c>
    </row>
    <row r="92" spans="1:14" ht="10.5" customHeight="1" x14ac:dyDescent="0.2">
      <c r="A92" s="56"/>
      <c r="B92" s="96" t="s">
        <v>98</v>
      </c>
      <c r="C92" s="52"/>
      <c r="D92" s="98"/>
      <c r="E92" s="56">
        <v>2</v>
      </c>
      <c r="F92" s="51" t="s">
        <v>108</v>
      </c>
      <c r="G92" s="54">
        <v>300000</v>
      </c>
    </row>
    <row r="93" spans="1:14" ht="11.1" customHeight="1" x14ac:dyDescent="0.2">
      <c r="A93" s="60">
        <v>1</v>
      </c>
      <c r="B93" s="51" t="s">
        <v>169</v>
      </c>
      <c r="C93" s="52">
        <v>1820000</v>
      </c>
      <c r="D93" s="82"/>
      <c r="E93" s="56">
        <v>3</v>
      </c>
      <c r="F93" s="51" t="s">
        <v>194</v>
      </c>
      <c r="G93" s="52">
        <v>700000</v>
      </c>
      <c r="H93" s="2"/>
      <c r="I93" s="2"/>
      <c r="J93" s="2"/>
      <c r="K93" s="2"/>
      <c r="L93" s="2"/>
    </row>
    <row r="94" spans="1:14" ht="11.1" customHeight="1" x14ac:dyDescent="0.2">
      <c r="A94" s="56"/>
      <c r="B94" s="96" t="s">
        <v>93</v>
      </c>
      <c r="C94" s="52"/>
      <c r="D94" s="98"/>
      <c r="E94" s="56">
        <v>4</v>
      </c>
      <c r="F94" s="51" t="s">
        <v>108</v>
      </c>
      <c r="G94" s="52">
        <v>1100000</v>
      </c>
      <c r="H94" s="2"/>
      <c r="I94" s="2"/>
      <c r="J94" s="2"/>
      <c r="K94" s="2"/>
      <c r="L94" s="2"/>
    </row>
    <row r="95" spans="1:14" ht="11.1" customHeight="1" x14ac:dyDescent="0.2">
      <c r="A95" s="56">
        <v>1</v>
      </c>
      <c r="B95" s="51" t="s">
        <v>170</v>
      </c>
      <c r="C95" s="52">
        <v>350000</v>
      </c>
      <c r="D95" s="98"/>
      <c r="E95" s="60">
        <v>5</v>
      </c>
      <c r="F95" s="51" t="s">
        <v>195</v>
      </c>
      <c r="G95" s="52">
        <v>250000</v>
      </c>
      <c r="H95" s="2"/>
      <c r="I95" s="2"/>
      <c r="J95" s="2"/>
      <c r="K95" s="2"/>
      <c r="L95" s="2"/>
    </row>
    <row r="96" spans="1:14" ht="11.1" customHeight="1" x14ac:dyDescent="0.2">
      <c r="A96" s="56"/>
      <c r="B96" s="96" t="s">
        <v>106</v>
      </c>
      <c r="C96" s="52"/>
      <c r="D96" s="98"/>
      <c r="E96" s="56"/>
      <c r="F96" s="96" t="s">
        <v>86</v>
      </c>
      <c r="G96" s="52"/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6">
        <v>1</v>
      </c>
      <c r="B97" s="51" t="s">
        <v>171</v>
      </c>
      <c r="C97" s="52">
        <v>100000</v>
      </c>
      <c r="D97" s="98"/>
      <c r="E97" s="56">
        <v>1</v>
      </c>
      <c r="F97" s="51" t="s">
        <v>85</v>
      </c>
      <c r="G97" s="52">
        <v>50000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56"/>
      <c r="B98" s="96" t="s">
        <v>88</v>
      </c>
      <c r="C98" s="52"/>
      <c r="D98" s="90"/>
      <c r="E98" s="56">
        <v>2</v>
      </c>
      <c r="F98" s="51" t="s">
        <v>196</v>
      </c>
      <c r="G98" s="52">
        <v>1100000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6">
        <v>1</v>
      </c>
      <c r="B99" s="51" t="s">
        <v>172</v>
      </c>
      <c r="C99" s="52">
        <v>100000</v>
      </c>
      <c r="D99" s="90"/>
      <c r="E99" s="56"/>
      <c r="F99" s="51"/>
      <c r="G99" s="52"/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6">
        <v>2</v>
      </c>
      <c r="B100" s="55" t="s">
        <v>85</v>
      </c>
      <c r="C100" s="54">
        <v>100000</v>
      </c>
      <c r="D100" s="90"/>
      <c r="E100" s="63" t="s">
        <v>47</v>
      </c>
      <c r="F100" s="62" t="s">
        <v>25</v>
      </c>
      <c r="G100" s="52"/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/>
      <c r="B101" s="96" t="s">
        <v>89</v>
      </c>
      <c r="C101" s="52"/>
      <c r="D101" s="90"/>
      <c r="E101" s="61"/>
      <c r="F101" s="62" t="s">
        <v>24</v>
      </c>
      <c r="G101" s="52">
        <v>0</v>
      </c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>
        <v>1</v>
      </c>
      <c r="B102" s="51" t="s">
        <v>173</v>
      </c>
      <c r="C102" s="52">
        <v>850000</v>
      </c>
      <c r="D102" s="90"/>
      <c r="E102" s="56"/>
      <c r="F102" s="51"/>
      <c r="G102" s="52"/>
      <c r="H102" s="2"/>
      <c r="I102" s="2"/>
      <c r="J102" s="2"/>
      <c r="K102" s="2"/>
      <c r="L102" s="2"/>
      <c r="M102" s="2"/>
      <c r="N102" s="2"/>
    </row>
    <row r="103" spans="1:14" ht="11.1" customHeight="1" x14ac:dyDescent="0.2">
      <c r="A103" s="56">
        <v>2</v>
      </c>
      <c r="B103" s="51" t="s">
        <v>97</v>
      </c>
      <c r="C103" s="52">
        <v>860000</v>
      </c>
      <c r="D103" s="82"/>
      <c r="E103" s="56"/>
      <c r="F103" s="62" t="s">
        <v>26</v>
      </c>
      <c r="G103" s="52">
        <v>0</v>
      </c>
    </row>
    <row r="104" spans="1:14" ht="11.1" customHeight="1" x14ac:dyDescent="0.2">
      <c r="A104" s="60">
        <v>3</v>
      </c>
      <c r="B104" s="51" t="s">
        <v>174</v>
      </c>
      <c r="C104" s="52">
        <v>1800000</v>
      </c>
      <c r="D104" s="82"/>
      <c r="E104" s="63"/>
      <c r="F104" s="62"/>
      <c r="G104" s="52"/>
    </row>
    <row r="105" spans="1:14" ht="11.1" customHeight="1" x14ac:dyDescent="0.2">
      <c r="A105" s="56"/>
      <c r="B105" s="55"/>
      <c r="C105" s="54"/>
      <c r="D105" s="82"/>
      <c r="E105" s="61"/>
      <c r="F105" s="62"/>
      <c r="G105" s="52"/>
    </row>
    <row r="106" spans="1:14" ht="11.1" customHeight="1" x14ac:dyDescent="0.2">
      <c r="A106" s="56"/>
      <c r="B106" s="51"/>
      <c r="C106" s="52"/>
      <c r="D106" s="66"/>
      <c r="E106" s="56"/>
      <c r="F106" s="51"/>
      <c r="G106" s="52"/>
    </row>
    <row r="107" spans="1:14" ht="11.1" customHeight="1" x14ac:dyDescent="0.2">
      <c r="A107" s="153" t="s">
        <v>6</v>
      </c>
      <c r="B107" s="154"/>
      <c r="C107" s="70">
        <f>SUM(C59:C106)</f>
        <v>67690000</v>
      </c>
      <c r="D107" s="81"/>
      <c r="E107" s="153" t="s">
        <v>6</v>
      </c>
      <c r="F107" s="154"/>
      <c r="G107" s="70">
        <f>SUM(G59:G106)</f>
        <v>75894000</v>
      </c>
    </row>
    <row r="108" spans="1:14" ht="11.1" customHeight="1" x14ac:dyDescent="0.2">
      <c r="A108" s="144"/>
      <c r="B108" s="144"/>
      <c r="C108" s="75"/>
      <c r="D108" s="81"/>
      <c r="E108" s="146"/>
      <c r="F108" s="145"/>
      <c r="G108" s="82"/>
    </row>
    <row r="109" spans="1:14" ht="11.1" customHeight="1" x14ac:dyDescent="0.2">
      <c r="A109" s="144"/>
      <c r="B109" s="144"/>
      <c r="C109" s="75"/>
      <c r="D109" s="81"/>
      <c r="E109" s="146"/>
      <c r="F109" s="145"/>
      <c r="G109" s="82"/>
    </row>
    <row r="110" spans="1:14" ht="11.1" customHeight="1" x14ac:dyDescent="0.2">
      <c r="A110" s="165" t="s">
        <v>9</v>
      </c>
      <c r="B110" s="165"/>
      <c r="C110" s="165"/>
      <c r="D110" s="165"/>
      <c r="E110" s="165"/>
      <c r="F110" s="165"/>
      <c r="G110" s="165"/>
    </row>
    <row r="111" spans="1:14" ht="11.1" customHeight="1" x14ac:dyDescent="0.2">
      <c r="A111" s="169" t="s">
        <v>123</v>
      </c>
      <c r="B111" s="169"/>
      <c r="C111" s="169"/>
      <c r="D111" s="169"/>
      <c r="E111" s="169"/>
      <c r="F111" s="169"/>
      <c r="G111" s="169"/>
    </row>
    <row r="112" spans="1:14" ht="11.1" customHeight="1" x14ac:dyDescent="0.2">
      <c r="A112" s="156" t="s">
        <v>10</v>
      </c>
      <c r="B112" s="156"/>
      <c r="C112" s="156"/>
      <c r="D112" s="156"/>
      <c r="E112" s="156"/>
      <c r="F112" s="156"/>
      <c r="G112" s="157"/>
    </row>
    <row r="113" spans="1:7" ht="11.1" customHeight="1" thickBot="1" x14ac:dyDescent="0.25">
      <c r="A113" s="76" t="s">
        <v>0</v>
      </c>
      <c r="B113" s="93" t="s">
        <v>1</v>
      </c>
      <c r="C113" s="93" t="s">
        <v>5</v>
      </c>
      <c r="D113" s="58"/>
      <c r="E113" s="76" t="s">
        <v>0</v>
      </c>
      <c r="F113" s="93" t="s">
        <v>1</v>
      </c>
      <c r="G113" s="93" t="s">
        <v>5</v>
      </c>
    </row>
    <row r="114" spans="1:7" ht="10.5" customHeight="1" x14ac:dyDescent="0.2">
      <c r="A114" s="78" t="s">
        <v>4</v>
      </c>
      <c r="B114" s="79" t="s">
        <v>7</v>
      </c>
      <c r="C114" s="80">
        <f>G107</f>
        <v>75894000</v>
      </c>
      <c r="D114" s="58"/>
      <c r="E114" s="95" t="s">
        <v>4</v>
      </c>
      <c r="F114" s="79" t="s">
        <v>7</v>
      </c>
      <c r="G114" s="80">
        <f>C160</f>
        <v>79629000</v>
      </c>
    </row>
    <row r="115" spans="1:7" ht="11.1" customHeight="1" x14ac:dyDescent="0.2">
      <c r="A115" s="56"/>
      <c r="B115" s="57"/>
      <c r="C115" s="52"/>
      <c r="D115" s="58"/>
      <c r="E115" s="65"/>
      <c r="F115" s="51"/>
      <c r="G115" s="52"/>
    </row>
    <row r="116" spans="1:7" ht="11.1" customHeight="1" x14ac:dyDescent="0.2">
      <c r="A116" s="56"/>
      <c r="B116" s="62" t="s">
        <v>75</v>
      </c>
      <c r="C116" s="52"/>
      <c r="D116" s="98"/>
      <c r="E116" s="56">
        <v>30</v>
      </c>
      <c r="F116" s="51" t="s">
        <v>274</v>
      </c>
      <c r="G116" s="102">
        <v>100000</v>
      </c>
    </row>
    <row r="117" spans="1:7" ht="11.1" customHeight="1" x14ac:dyDescent="0.2">
      <c r="A117" s="56"/>
      <c r="B117" s="62" t="s">
        <v>27</v>
      </c>
      <c r="C117" s="52"/>
      <c r="D117" s="98"/>
      <c r="E117" s="56">
        <v>31</v>
      </c>
      <c r="F117" s="51" t="s">
        <v>275</v>
      </c>
      <c r="G117" s="102">
        <v>220000</v>
      </c>
    </row>
    <row r="118" spans="1:7" ht="11.1" customHeight="1" x14ac:dyDescent="0.2">
      <c r="A118" s="56">
        <v>1</v>
      </c>
      <c r="B118" s="51" t="s">
        <v>208</v>
      </c>
      <c r="C118" s="52">
        <v>237000</v>
      </c>
      <c r="D118" s="98"/>
      <c r="E118" s="56">
        <v>32</v>
      </c>
      <c r="F118" s="51" t="s">
        <v>259</v>
      </c>
      <c r="G118" s="52">
        <v>200000</v>
      </c>
    </row>
    <row r="119" spans="1:7" ht="11.1" customHeight="1" x14ac:dyDescent="0.2">
      <c r="A119" s="56"/>
      <c r="B119" s="51"/>
      <c r="C119" s="52"/>
      <c r="D119" s="98"/>
      <c r="E119" s="56">
        <v>33</v>
      </c>
      <c r="F119" s="51" t="s">
        <v>260</v>
      </c>
      <c r="G119" s="102">
        <v>50000</v>
      </c>
    </row>
    <row r="120" spans="1:7" ht="11.1" customHeight="1" x14ac:dyDescent="0.2">
      <c r="A120" s="56"/>
      <c r="B120" s="62" t="s">
        <v>28</v>
      </c>
      <c r="C120" s="52">
        <v>0</v>
      </c>
      <c r="D120" s="98"/>
      <c r="E120" s="56">
        <v>34</v>
      </c>
      <c r="F120" s="51" t="s">
        <v>261</v>
      </c>
      <c r="G120" s="102">
        <v>200000</v>
      </c>
    </row>
    <row r="121" spans="1:7" ht="11.1" customHeight="1" x14ac:dyDescent="0.2">
      <c r="A121" s="56"/>
      <c r="B121" s="55"/>
      <c r="C121" s="54"/>
      <c r="D121" s="98"/>
      <c r="E121" s="56">
        <v>35</v>
      </c>
      <c r="F121" s="51" t="s">
        <v>262</v>
      </c>
      <c r="G121" s="102">
        <v>150000</v>
      </c>
    </row>
    <row r="122" spans="1:7" ht="11.1" customHeight="1" x14ac:dyDescent="0.2">
      <c r="A122" s="56"/>
      <c r="B122" s="62" t="s">
        <v>41</v>
      </c>
      <c r="C122" s="52">
        <v>0</v>
      </c>
      <c r="D122" s="98"/>
      <c r="E122" s="56"/>
      <c r="F122" s="120"/>
      <c r="G122" s="52"/>
    </row>
    <row r="123" spans="1:7" ht="11.1" customHeight="1" x14ac:dyDescent="0.2">
      <c r="A123" s="56"/>
      <c r="B123" s="55"/>
      <c r="C123" s="54"/>
      <c r="D123" s="98"/>
      <c r="E123" s="56"/>
      <c r="F123" s="69" t="s">
        <v>43</v>
      </c>
      <c r="G123" s="52"/>
    </row>
    <row r="124" spans="1:7" ht="11.1" customHeight="1" x14ac:dyDescent="0.2">
      <c r="A124" s="56"/>
      <c r="B124" s="62" t="s">
        <v>42</v>
      </c>
      <c r="C124" s="52"/>
      <c r="D124" s="98"/>
      <c r="E124" s="56"/>
      <c r="F124" s="69" t="s">
        <v>14</v>
      </c>
      <c r="G124" s="102"/>
    </row>
    <row r="125" spans="1:7" ht="11.1" customHeight="1" x14ac:dyDescent="0.2">
      <c r="A125" s="60">
        <v>1</v>
      </c>
      <c r="B125" s="51" t="s">
        <v>215</v>
      </c>
      <c r="C125" s="52">
        <v>419000</v>
      </c>
      <c r="D125" s="98"/>
      <c r="E125" s="28">
        <v>1</v>
      </c>
      <c r="F125" s="51" t="s">
        <v>229</v>
      </c>
      <c r="G125" s="52">
        <v>100000</v>
      </c>
    </row>
    <row r="126" spans="1:7" ht="11.1" customHeight="1" x14ac:dyDescent="0.2">
      <c r="A126" s="56">
        <v>2</v>
      </c>
      <c r="B126" s="57" t="s">
        <v>223</v>
      </c>
      <c r="C126" s="102">
        <v>481000</v>
      </c>
      <c r="D126" s="98"/>
      <c r="E126" s="56">
        <v>2</v>
      </c>
      <c r="F126" s="51" t="s">
        <v>248</v>
      </c>
      <c r="G126" s="102">
        <v>100000</v>
      </c>
    </row>
    <row r="127" spans="1:7" ht="11.1" customHeight="1" x14ac:dyDescent="0.2">
      <c r="A127" s="56">
        <v>3</v>
      </c>
      <c r="B127" s="57" t="s">
        <v>361</v>
      </c>
      <c r="C127" s="52">
        <v>393000</v>
      </c>
      <c r="D127" s="98"/>
      <c r="E127" s="56">
        <v>3</v>
      </c>
      <c r="F127" s="55" t="s">
        <v>249</v>
      </c>
      <c r="G127" s="52">
        <v>50000</v>
      </c>
    </row>
    <row r="128" spans="1:7" ht="11.25" customHeight="1" x14ac:dyDescent="0.2">
      <c r="A128" s="56"/>
      <c r="B128" s="69" t="s">
        <v>48</v>
      </c>
      <c r="C128" s="52"/>
      <c r="D128" s="98"/>
      <c r="E128" s="56">
        <v>4</v>
      </c>
      <c r="F128" s="51" t="s">
        <v>250</v>
      </c>
      <c r="G128" s="52">
        <v>50000</v>
      </c>
    </row>
    <row r="129" spans="1:7" ht="11.1" customHeight="1" x14ac:dyDescent="0.2">
      <c r="A129" s="56"/>
      <c r="B129" s="62" t="s">
        <v>49</v>
      </c>
      <c r="C129" s="52"/>
      <c r="D129" s="98"/>
      <c r="E129" s="56">
        <v>5</v>
      </c>
      <c r="F129" s="51" t="s">
        <v>263</v>
      </c>
      <c r="G129" s="52">
        <v>100000</v>
      </c>
    </row>
    <row r="130" spans="1:7" ht="11.1" customHeight="1" x14ac:dyDescent="0.2">
      <c r="A130" s="56">
        <v>1</v>
      </c>
      <c r="B130" s="51" t="s">
        <v>202</v>
      </c>
      <c r="C130" s="102">
        <v>100000</v>
      </c>
      <c r="D130" s="98"/>
      <c r="E130" s="28">
        <v>6</v>
      </c>
      <c r="F130" s="51" t="s">
        <v>264</v>
      </c>
      <c r="G130" s="52">
        <v>20000</v>
      </c>
    </row>
    <row r="131" spans="1:7" ht="11.1" customHeight="1" x14ac:dyDescent="0.2">
      <c r="A131" s="56">
        <v>2</v>
      </c>
      <c r="B131" s="85" t="s">
        <v>205</v>
      </c>
      <c r="C131" s="52">
        <v>205000</v>
      </c>
      <c r="D131" s="98"/>
      <c r="E131" s="56">
        <v>7</v>
      </c>
      <c r="F131" s="57" t="s">
        <v>364</v>
      </c>
      <c r="G131" s="52">
        <v>60000</v>
      </c>
    </row>
    <row r="132" spans="1:7" ht="11.1" customHeight="1" x14ac:dyDescent="0.2">
      <c r="A132" s="56">
        <v>3</v>
      </c>
      <c r="B132" s="85" t="s">
        <v>206</v>
      </c>
      <c r="C132" s="52">
        <v>100000</v>
      </c>
      <c r="D132" s="98"/>
      <c r="E132" s="56">
        <v>8</v>
      </c>
      <c r="F132" s="57" t="s">
        <v>366</v>
      </c>
      <c r="G132" s="52">
        <v>20000</v>
      </c>
    </row>
    <row r="133" spans="1:7" ht="11.1" customHeight="1" x14ac:dyDescent="0.2">
      <c r="A133" s="56">
        <v>4</v>
      </c>
      <c r="B133" s="85" t="s">
        <v>219</v>
      </c>
      <c r="C133" s="52">
        <v>50000</v>
      </c>
      <c r="D133" s="98"/>
      <c r="E133" s="56">
        <v>9</v>
      </c>
      <c r="F133" s="55" t="s">
        <v>367</v>
      </c>
      <c r="G133" s="102">
        <v>25000</v>
      </c>
    </row>
    <row r="134" spans="1:7" ht="11.1" customHeight="1" x14ac:dyDescent="0.2">
      <c r="A134" s="56">
        <v>5</v>
      </c>
      <c r="B134" s="85" t="s">
        <v>228</v>
      </c>
      <c r="C134" s="54">
        <v>50000</v>
      </c>
      <c r="D134" s="98"/>
      <c r="E134" s="56">
        <v>10</v>
      </c>
      <c r="F134" s="55" t="s">
        <v>368</v>
      </c>
      <c r="G134" s="52">
        <v>55000</v>
      </c>
    </row>
    <row r="135" spans="1:7" ht="11.1" customHeight="1" x14ac:dyDescent="0.2">
      <c r="A135" s="56">
        <v>6</v>
      </c>
      <c r="B135" s="120" t="s">
        <v>229</v>
      </c>
      <c r="C135" s="52">
        <v>50000</v>
      </c>
      <c r="D135" s="98"/>
      <c r="E135" s="56">
        <v>11</v>
      </c>
      <c r="F135" s="51" t="s">
        <v>369</v>
      </c>
      <c r="G135" s="52">
        <v>50000</v>
      </c>
    </row>
    <row r="136" spans="1:7" ht="11.1" customHeight="1" x14ac:dyDescent="0.2">
      <c r="A136" s="56">
        <v>7</v>
      </c>
      <c r="B136" s="51" t="s">
        <v>299</v>
      </c>
      <c r="C136" s="52">
        <v>230000</v>
      </c>
      <c r="D136" s="98"/>
      <c r="E136" s="56">
        <v>12</v>
      </c>
      <c r="F136" s="51" t="s">
        <v>370</v>
      </c>
      <c r="G136" s="52">
        <v>100000</v>
      </c>
    </row>
    <row r="137" spans="1:7" ht="11.1" customHeight="1" x14ac:dyDescent="0.2">
      <c r="A137" s="56">
        <v>8</v>
      </c>
      <c r="B137" s="51" t="s">
        <v>300</v>
      </c>
      <c r="C137" s="52">
        <v>50000</v>
      </c>
      <c r="D137" s="103"/>
      <c r="E137" s="56">
        <v>13</v>
      </c>
      <c r="F137" s="51" t="s">
        <v>371</v>
      </c>
      <c r="G137" s="52">
        <v>100000</v>
      </c>
    </row>
    <row r="138" spans="1:7" ht="11.1" customHeight="1" x14ac:dyDescent="0.2">
      <c r="A138" s="56">
        <v>9</v>
      </c>
      <c r="B138" s="51" t="s">
        <v>301</v>
      </c>
      <c r="C138" s="102">
        <v>100000</v>
      </c>
      <c r="D138" s="103"/>
      <c r="E138" s="56">
        <v>14</v>
      </c>
      <c r="F138" s="51" t="s">
        <v>372</v>
      </c>
      <c r="G138" s="102">
        <v>50000</v>
      </c>
    </row>
    <row r="139" spans="1:7" ht="11.1" customHeight="1" x14ac:dyDescent="0.2">
      <c r="A139" s="56">
        <v>10</v>
      </c>
      <c r="B139" s="51" t="s">
        <v>302</v>
      </c>
      <c r="C139" s="102">
        <v>50000</v>
      </c>
      <c r="D139" s="103"/>
      <c r="E139" s="56">
        <v>15</v>
      </c>
      <c r="F139" s="51" t="s">
        <v>373</v>
      </c>
      <c r="G139" s="52">
        <v>50000</v>
      </c>
    </row>
    <row r="140" spans="1:7" ht="11.1" customHeight="1" x14ac:dyDescent="0.2">
      <c r="A140" s="56">
        <v>11</v>
      </c>
      <c r="B140" s="51" t="s">
        <v>303</v>
      </c>
      <c r="C140" s="52">
        <v>200000</v>
      </c>
      <c r="D140" s="103"/>
      <c r="E140" s="28">
        <v>16</v>
      </c>
      <c r="F140" s="57" t="s">
        <v>216</v>
      </c>
      <c r="G140" s="52">
        <v>100000</v>
      </c>
    </row>
    <row r="141" spans="1:7" ht="11.1" customHeight="1" x14ac:dyDescent="0.2">
      <c r="A141" s="56">
        <v>12</v>
      </c>
      <c r="B141" s="51" t="s">
        <v>304</v>
      </c>
      <c r="C141" s="52">
        <v>100000</v>
      </c>
      <c r="D141" s="103"/>
      <c r="E141" s="56">
        <v>17</v>
      </c>
      <c r="F141" s="55" t="s">
        <v>217</v>
      </c>
      <c r="G141" s="102">
        <v>50000</v>
      </c>
    </row>
    <row r="142" spans="1:7" ht="11.1" customHeight="1" x14ac:dyDescent="0.2">
      <c r="A142" s="56">
        <v>13</v>
      </c>
      <c r="B142" s="51" t="s">
        <v>232</v>
      </c>
      <c r="C142" s="52">
        <v>50000</v>
      </c>
      <c r="D142" s="103"/>
      <c r="E142" s="56">
        <v>18</v>
      </c>
      <c r="F142" s="55" t="s">
        <v>218</v>
      </c>
      <c r="G142" s="52">
        <v>100000</v>
      </c>
    </row>
    <row r="143" spans="1:7" ht="11.1" customHeight="1" x14ac:dyDescent="0.2">
      <c r="A143" s="56">
        <v>14</v>
      </c>
      <c r="B143" s="51" t="s">
        <v>233</v>
      </c>
      <c r="C143" s="102">
        <v>50000</v>
      </c>
      <c r="D143" s="103"/>
      <c r="E143" s="56"/>
      <c r="F143" s="51"/>
      <c r="G143" s="52"/>
    </row>
    <row r="144" spans="1:7" ht="11.1" customHeight="1" x14ac:dyDescent="0.2">
      <c r="A144" s="56">
        <v>15</v>
      </c>
      <c r="B144" s="51" t="s">
        <v>234</v>
      </c>
      <c r="C144" s="54">
        <v>10000</v>
      </c>
      <c r="D144" s="103"/>
      <c r="E144" s="56"/>
      <c r="F144" s="62" t="s">
        <v>76</v>
      </c>
      <c r="G144" s="52">
        <v>0</v>
      </c>
    </row>
    <row r="145" spans="1:7" ht="11.1" customHeight="1" x14ac:dyDescent="0.2">
      <c r="A145" s="56">
        <v>16</v>
      </c>
      <c r="B145" s="85" t="s">
        <v>239</v>
      </c>
      <c r="C145" s="52">
        <v>50000</v>
      </c>
      <c r="D145" s="103"/>
      <c r="E145" s="56"/>
      <c r="F145" s="51"/>
      <c r="G145" s="52"/>
    </row>
    <row r="146" spans="1:7" ht="11.1" customHeight="1" x14ac:dyDescent="0.2">
      <c r="A146" s="56">
        <v>17</v>
      </c>
      <c r="B146" s="85" t="s">
        <v>240</v>
      </c>
      <c r="C146" s="52">
        <v>50000</v>
      </c>
      <c r="D146" s="103"/>
      <c r="E146" s="56"/>
      <c r="F146" s="62" t="s">
        <v>68</v>
      </c>
      <c r="G146" s="52">
        <v>0</v>
      </c>
    </row>
    <row r="147" spans="1:7" ht="11.1" customHeight="1" x14ac:dyDescent="0.2">
      <c r="A147" s="56">
        <v>18</v>
      </c>
      <c r="B147" s="57" t="s">
        <v>241</v>
      </c>
      <c r="C147" s="102">
        <v>100000</v>
      </c>
      <c r="D147" s="103"/>
      <c r="E147" s="56"/>
      <c r="F147" s="51"/>
      <c r="G147" s="102"/>
    </row>
    <row r="148" spans="1:7" ht="11.1" customHeight="1" x14ac:dyDescent="0.2">
      <c r="A148" s="56">
        <v>19</v>
      </c>
      <c r="B148" s="51" t="s">
        <v>242</v>
      </c>
      <c r="C148" s="52">
        <v>100000</v>
      </c>
      <c r="D148" s="103"/>
      <c r="E148" s="56"/>
      <c r="F148" s="62" t="s">
        <v>69</v>
      </c>
      <c r="G148" s="52"/>
    </row>
    <row r="149" spans="1:7" ht="11.1" customHeight="1" x14ac:dyDescent="0.2">
      <c r="A149" s="56">
        <v>20</v>
      </c>
      <c r="B149" s="51" t="s">
        <v>243</v>
      </c>
      <c r="C149" s="52">
        <v>50000</v>
      </c>
      <c r="D149" s="103"/>
      <c r="E149" s="28">
        <v>1</v>
      </c>
      <c r="F149" s="55" t="s">
        <v>227</v>
      </c>
      <c r="G149" s="52">
        <v>210000</v>
      </c>
    </row>
    <row r="150" spans="1:7" ht="11.1" customHeight="1" x14ac:dyDescent="0.2">
      <c r="A150" s="56">
        <v>21</v>
      </c>
      <c r="B150" s="51" t="s">
        <v>244</v>
      </c>
      <c r="C150" s="102">
        <v>50000</v>
      </c>
      <c r="D150" s="103"/>
      <c r="E150" s="56"/>
      <c r="F150" s="51"/>
      <c r="G150" s="52"/>
    </row>
    <row r="151" spans="1:7" ht="11.1" customHeight="1" x14ac:dyDescent="0.2">
      <c r="A151" s="56">
        <v>22</v>
      </c>
      <c r="B151" s="51" t="s">
        <v>245</v>
      </c>
      <c r="C151" s="102">
        <v>50000</v>
      </c>
      <c r="D151" s="103"/>
      <c r="E151" s="56"/>
      <c r="F151" s="62" t="s">
        <v>70</v>
      </c>
      <c r="G151" s="52"/>
    </row>
    <row r="152" spans="1:7" ht="11.1" customHeight="1" x14ac:dyDescent="0.2">
      <c r="A152" s="56">
        <v>23</v>
      </c>
      <c r="B152" s="51" t="s">
        <v>246</v>
      </c>
      <c r="C152" s="52">
        <v>50000</v>
      </c>
      <c r="D152" s="83"/>
      <c r="E152" s="56">
        <v>1</v>
      </c>
      <c r="F152" s="55" t="s">
        <v>115</v>
      </c>
      <c r="G152" s="52">
        <v>1041000</v>
      </c>
    </row>
    <row r="153" spans="1:7" ht="11.1" customHeight="1" x14ac:dyDescent="0.2">
      <c r="A153" s="56">
        <v>24</v>
      </c>
      <c r="B153" s="51" t="s">
        <v>247</v>
      </c>
      <c r="C153" s="52">
        <v>25000</v>
      </c>
      <c r="D153" s="83"/>
      <c r="E153" s="56"/>
      <c r="F153" s="51"/>
      <c r="G153" s="52"/>
    </row>
    <row r="154" spans="1:7" ht="11.1" customHeight="1" x14ac:dyDescent="0.2">
      <c r="A154" s="56">
        <v>25</v>
      </c>
      <c r="B154" s="51" t="s">
        <v>359</v>
      </c>
      <c r="C154" s="52">
        <v>100000</v>
      </c>
      <c r="D154" s="83"/>
      <c r="E154" s="28"/>
      <c r="F154" s="62" t="s">
        <v>71</v>
      </c>
      <c r="G154" s="52"/>
    </row>
    <row r="155" spans="1:7" ht="11.1" customHeight="1" x14ac:dyDescent="0.2">
      <c r="A155" s="56">
        <v>26</v>
      </c>
      <c r="B155" s="51" t="s">
        <v>277</v>
      </c>
      <c r="C155" s="102">
        <v>100000</v>
      </c>
      <c r="D155" s="83"/>
      <c r="E155" s="28">
        <v>1</v>
      </c>
      <c r="F155" s="55" t="s">
        <v>114</v>
      </c>
      <c r="G155" s="52">
        <v>20000</v>
      </c>
    </row>
    <row r="156" spans="1:7" ht="11.1" customHeight="1" x14ac:dyDescent="0.2">
      <c r="A156" s="56">
        <v>27</v>
      </c>
      <c r="B156" s="51" t="s">
        <v>278</v>
      </c>
      <c r="C156" s="102">
        <v>25000</v>
      </c>
      <c r="D156" s="83"/>
      <c r="E156" s="56">
        <v>2</v>
      </c>
      <c r="F156" s="55" t="s">
        <v>204</v>
      </c>
      <c r="G156" s="52">
        <v>80000</v>
      </c>
    </row>
    <row r="157" spans="1:7" ht="11.1" customHeight="1" x14ac:dyDescent="0.2">
      <c r="A157" s="56">
        <v>28</v>
      </c>
      <c r="B157" s="51" t="s">
        <v>279</v>
      </c>
      <c r="C157" s="102">
        <v>10000</v>
      </c>
      <c r="D157" s="83"/>
      <c r="E157" s="28">
        <v>3</v>
      </c>
      <c r="F157" s="51" t="s">
        <v>298</v>
      </c>
      <c r="G157" s="52">
        <v>160000</v>
      </c>
    </row>
    <row r="158" spans="1:7" ht="11.1" customHeight="1" x14ac:dyDescent="0.2">
      <c r="A158" s="56">
        <v>29</v>
      </c>
      <c r="B158" s="51" t="s">
        <v>273</v>
      </c>
      <c r="C158" s="52">
        <v>50000</v>
      </c>
      <c r="D158" s="52"/>
      <c r="E158" s="56">
        <v>4</v>
      </c>
      <c r="F158" s="55" t="s">
        <v>251</v>
      </c>
      <c r="G158" s="52">
        <v>5000</v>
      </c>
    </row>
    <row r="159" spans="1:7" ht="11.1" customHeight="1" x14ac:dyDescent="0.2">
      <c r="A159" s="56"/>
      <c r="B159" s="51"/>
      <c r="C159" s="102"/>
      <c r="D159" s="52"/>
      <c r="E159" s="56"/>
      <c r="F159" s="51"/>
      <c r="G159" s="52"/>
    </row>
    <row r="160" spans="1:7" ht="11.1" customHeight="1" x14ac:dyDescent="0.2">
      <c r="A160" s="153" t="s">
        <v>6</v>
      </c>
      <c r="B160" s="154"/>
      <c r="C160" s="70">
        <f>SUM(C114:C159)</f>
        <v>79629000</v>
      </c>
      <c r="D160" s="84"/>
      <c r="E160" s="153" t="s">
        <v>6</v>
      </c>
      <c r="F160" s="154"/>
      <c r="G160" s="70">
        <f>SUM(G114:G159)</f>
        <v>83245000</v>
      </c>
    </row>
    <row r="161" spans="1:7" ht="11.1" customHeight="1" x14ac:dyDescent="0.2">
      <c r="A161" s="144"/>
      <c r="B161" s="144"/>
      <c r="C161" s="75"/>
      <c r="D161" s="84"/>
      <c r="E161" s="144"/>
      <c r="F161" s="144"/>
      <c r="G161" s="75"/>
    </row>
    <row r="162" spans="1:7" ht="11.1" customHeight="1" x14ac:dyDescent="0.2">
      <c r="A162" s="144"/>
      <c r="B162" s="144"/>
      <c r="C162" s="75"/>
      <c r="D162" s="84"/>
      <c r="E162" s="144"/>
      <c r="F162" s="144"/>
      <c r="G162" s="75"/>
    </row>
    <row r="163" spans="1:7" ht="11.1" customHeight="1" x14ac:dyDescent="0.2">
      <c r="A163" s="144"/>
      <c r="B163" s="144"/>
      <c r="C163" s="75"/>
      <c r="D163" s="84"/>
      <c r="E163" s="144"/>
      <c r="F163" s="144"/>
      <c r="G163" s="75"/>
    </row>
    <row r="164" spans="1:7" ht="11.1" customHeight="1" x14ac:dyDescent="0.2">
      <c r="A164" s="165" t="s">
        <v>9</v>
      </c>
      <c r="B164" s="165"/>
      <c r="C164" s="165"/>
      <c r="D164" s="165"/>
      <c r="E164" s="165"/>
      <c r="F164" s="165"/>
      <c r="G164" s="165"/>
    </row>
    <row r="165" spans="1:7" ht="11.1" customHeight="1" x14ac:dyDescent="0.2">
      <c r="A165" s="169" t="s">
        <v>123</v>
      </c>
      <c r="B165" s="169"/>
      <c r="C165" s="169"/>
      <c r="D165" s="169"/>
      <c r="E165" s="169"/>
      <c r="F165" s="169"/>
      <c r="G165" s="169"/>
    </row>
    <row r="166" spans="1:7" ht="11.1" customHeight="1" x14ac:dyDescent="0.2">
      <c r="A166" s="156" t="s">
        <v>11</v>
      </c>
      <c r="B166" s="156"/>
      <c r="C166" s="156"/>
      <c r="D166" s="156"/>
      <c r="E166" s="156"/>
      <c r="F166" s="156"/>
      <c r="G166" s="157"/>
    </row>
    <row r="167" spans="1:7" ht="11.1" customHeight="1" thickBot="1" x14ac:dyDescent="0.25">
      <c r="A167" s="106" t="s">
        <v>0</v>
      </c>
      <c r="B167" s="106" t="s">
        <v>1</v>
      </c>
      <c r="C167" s="106" t="s">
        <v>5</v>
      </c>
      <c r="D167" s="84"/>
      <c r="E167" s="76" t="s">
        <v>0</v>
      </c>
      <c r="F167" s="93" t="s">
        <v>1</v>
      </c>
      <c r="G167" s="93" t="s">
        <v>5</v>
      </c>
    </row>
    <row r="168" spans="1:7" ht="11.1" customHeight="1" x14ac:dyDescent="0.2">
      <c r="A168" s="129"/>
      <c r="B168" s="79" t="s">
        <v>7</v>
      </c>
      <c r="C168" s="130">
        <f>G160</f>
        <v>83245000</v>
      </c>
      <c r="D168" s="84"/>
      <c r="E168" s="78"/>
      <c r="F168" s="79" t="s">
        <v>7</v>
      </c>
      <c r="G168" s="80">
        <f>C214</f>
        <v>105251000</v>
      </c>
    </row>
    <row r="169" spans="1:7" ht="11.1" customHeight="1" x14ac:dyDescent="0.2">
      <c r="A169" s="28"/>
      <c r="B169" s="51"/>
      <c r="C169" s="102"/>
      <c r="D169" s="84"/>
      <c r="E169" s="56"/>
      <c r="F169" s="55"/>
      <c r="G169" s="52"/>
    </row>
    <row r="170" spans="1:7" ht="11.1" customHeight="1" x14ac:dyDescent="0.2">
      <c r="A170" s="56">
        <v>5</v>
      </c>
      <c r="B170" s="55" t="s">
        <v>211</v>
      </c>
      <c r="C170" s="52">
        <v>25000</v>
      </c>
      <c r="D170" s="84"/>
      <c r="E170" s="56"/>
      <c r="F170" s="62" t="s">
        <v>77</v>
      </c>
      <c r="G170" s="102"/>
    </row>
    <row r="171" spans="1:7" ht="11.1" customHeight="1" x14ac:dyDescent="0.2">
      <c r="A171" s="28">
        <v>6</v>
      </c>
      <c r="B171" s="51" t="s">
        <v>212</v>
      </c>
      <c r="C171" s="52">
        <v>25000</v>
      </c>
      <c r="D171" s="84"/>
      <c r="E171" s="56">
        <v>1</v>
      </c>
      <c r="F171" s="51" t="s">
        <v>230</v>
      </c>
      <c r="G171" s="52">
        <v>1805000</v>
      </c>
    </row>
    <row r="172" spans="1:7" ht="11.1" customHeight="1" x14ac:dyDescent="0.2">
      <c r="A172" s="28">
        <v>7</v>
      </c>
      <c r="B172" s="55" t="s">
        <v>209</v>
      </c>
      <c r="C172" s="52">
        <v>20000</v>
      </c>
      <c r="D172" s="84"/>
      <c r="E172" s="56"/>
      <c r="F172" s="51"/>
      <c r="G172" s="102"/>
    </row>
    <row r="173" spans="1:7" ht="11.1" customHeight="1" x14ac:dyDescent="0.2">
      <c r="A173" s="56">
        <v>8</v>
      </c>
      <c r="B173" s="51" t="s">
        <v>210</v>
      </c>
      <c r="C173" s="52">
        <v>20000</v>
      </c>
      <c r="D173" s="84"/>
      <c r="E173" s="63" t="s">
        <v>38</v>
      </c>
      <c r="F173" s="62" t="s">
        <v>35</v>
      </c>
      <c r="G173" s="102"/>
    </row>
    <row r="174" spans="1:7" ht="11.1" customHeight="1" x14ac:dyDescent="0.2">
      <c r="A174" s="28">
        <v>9</v>
      </c>
      <c r="B174" s="51" t="s">
        <v>280</v>
      </c>
      <c r="C174" s="52">
        <v>10000</v>
      </c>
      <c r="D174" s="84"/>
      <c r="E174" s="63"/>
      <c r="F174" s="62" t="s">
        <v>36</v>
      </c>
      <c r="G174" s="52"/>
    </row>
    <row r="175" spans="1:7" ht="11.1" customHeight="1" x14ac:dyDescent="0.2">
      <c r="A175" s="56">
        <v>10</v>
      </c>
      <c r="B175" s="55" t="s">
        <v>276</v>
      </c>
      <c r="C175" s="52">
        <v>90000</v>
      </c>
      <c r="D175" s="84"/>
      <c r="E175" s="63"/>
      <c r="F175" s="62" t="s">
        <v>46</v>
      </c>
      <c r="G175" s="52"/>
    </row>
    <row r="176" spans="1:7" ht="11.1" customHeight="1" x14ac:dyDescent="0.2">
      <c r="A176" s="56">
        <v>11</v>
      </c>
      <c r="B176" s="55" t="s">
        <v>258</v>
      </c>
      <c r="C176" s="52">
        <v>50000</v>
      </c>
      <c r="D176" s="84"/>
      <c r="E176" s="56">
        <v>1</v>
      </c>
      <c r="F176" s="51" t="s">
        <v>231</v>
      </c>
      <c r="G176" s="52">
        <v>250000</v>
      </c>
    </row>
    <row r="177" spans="1:7" ht="11.1" customHeight="1" x14ac:dyDescent="0.2">
      <c r="A177" s="56">
        <v>12</v>
      </c>
      <c r="B177" s="51" t="s">
        <v>365</v>
      </c>
      <c r="C177" s="52">
        <v>60000</v>
      </c>
      <c r="D177" s="84"/>
      <c r="E177" s="56">
        <v>2</v>
      </c>
      <c r="F177" s="51" t="s">
        <v>374</v>
      </c>
      <c r="G177" s="52">
        <v>50000</v>
      </c>
    </row>
    <row r="178" spans="1:7" ht="11.1" customHeight="1" x14ac:dyDescent="0.2">
      <c r="A178" s="56"/>
      <c r="B178" s="85"/>
      <c r="C178" s="102"/>
      <c r="D178" s="84"/>
      <c r="E178" s="56"/>
      <c r="F178" s="51"/>
      <c r="G178" s="54"/>
    </row>
    <row r="179" spans="1:7" ht="11.1" customHeight="1" x14ac:dyDescent="0.2">
      <c r="A179" s="56"/>
      <c r="B179" s="62" t="s">
        <v>72</v>
      </c>
      <c r="C179" s="52">
        <v>0</v>
      </c>
      <c r="D179" s="84"/>
      <c r="E179" s="63" t="s">
        <v>37</v>
      </c>
      <c r="F179" s="62" t="s">
        <v>53</v>
      </c>
      <c r="G179" s="54"/>
    </row>
    <row r="180" spans="1:7" ht="11.1" customHeight="1" x14ac:dyDescent="0.2">
      <c r="A180" s="56"/>
      <c r="B180" s="85"/>
      <c r="C180" s="52"/>
      <c r="D180" s="84"/>
      <c r="E180" s="63"/>
      <c r="F180" s="64" t="s">
        <v>54</v>
      </c>
      <c r="G180" s="52"/>
    </row>
    <row r="181" spans="1:7" ht="11.1" customHeight="1" x14ac:dyDescent="0.2">
      <c r="A181" s="56"/>
      <c r="B181" s="62" t="s">
        <v>73</v>
      </c>
      <c r="C181" s="52"/>
      <c r="D181" s="84"/>
      <c r="E181" s="56">
        <v>1</v>
      </c>
      <c r="F181" s="51" t="s">
        <v>222</v>
      </c>
      <c r="G181" s="52">
        <v>480000</v>
      </c>
    </row>
    <row r="182" spans="1:7" ht="11.1" customHeight="1" x14ac:dyDescent="0.2">
      <c r="A182" s="56"/>
      <c r="B182" s="62" t="s">
        <v>56</v>
      </c>
      <c r="C182" s="102"/>
      <c r="D182" s="84"/>
      <c r="E182" s="56"/>
      <c r="F182" s="51"/>
      <c r="G182" s="52"/>
    </row>
    <row r="183" spans="1:7" ht="11.1" customHeight="1" x14ac:dyDescent="0.2">
      <c r="A183" s="56">
        <v>1</v>
      </c>
      <c r="B183" s="55" t="s">
        <v>270</v>
      </c>
      <c r="C183" s="52">
        <v>233000</v>
      </c>
      <c r="D183" s="84"/>
      <c r="E183" s="63" t="s">
        <v>40</v>
      </c>
      <c r="F183" s="64" t="s">
        <v>44</v>
      </c>
      <c r="G183" s="52"/>
    </row>
    <row r="184" spans="1:7" ht="11.1" customHeight="1" x14ac:dyDescent="0.2">
      <c r="A184" s="28"/>
      <c r="B184" s="55" t="s">
        <v>271</v>
      </c>
      <c r="C184" s="52"/>
      <c r="D184" s="84"/>
      <c r="E184" s="33"/>
      <c r="F184" s="64" t="s">
        <v>100</v>
      </c>
      <c r="G184" s="52"/>
    </row>
    <row r="185" spans="1:7" ht="11.1" customHeight="1" x14ac:dyDescent="0.2">
      <c r="A185" s="56">
        <v>2</v>
      </c>
      <c r="B185" s="51" t="s">
        <v>252</v>
      </c>
      <c r="C185" s="52">
        <v>150000</v>
      </c>
      <c r="D185" s="84"/>
      <c r="E185" s="56">
        <v>1</v>
      </c>
      <c r="F185" s="51" t="s">
        <v>131</v>
      </c>
      <c r="G185" s="52">
        <v>232000</v>
      </c>
    </row>
    <row r="186" spans="1:7" ht="11.1" customHeight="1" x14ac:dyDescent="0.2">
      <c r="A186" s="56">
        <v>3</v>
      </c>
      <c r="B186" s="55" t="s">
        <v>207</v>
      </c>
      <c r="C186" s="102">
        <v>20000</v>
      </c>
      <c r="D186" s="84"/>
      <c r="E186" s="56">
        <v>2</v>
      </c>
      <c r="F186" s="51" t="s">
        <v>140</v>
      </c>
      <c r="G186" s="52">
        <v>935000</v>
      </c>
    </row>
    <row r="187" spans="1:7" ht="11.1" customHeight="1" x14ac:dyDescent="0.2">
      <c r="A187" s="56">
        <v>4</v>
      </c>
      <c r="B187" s="51" t="s">
        <v>353</v>
      </c>
      <c r="C187" s="52">
        <v>384000</v>
      </c>
      <c r="D187" s="84"/>
      <c r="E187" s="56">
        <v>3</v>
      </c>
      <c r="F187" s="51" t="s">
        <v>175</v>
      </c>
      <c r="G187" s="52">
        <v>2535000</v>
      </c>
    </row>
    <row r="188" spans="1:7" ht="11.1" customHeight="1" x14ac:dyDescent="0.2">
      <c r="A188" s="56">
        <v>5</v>
      </c>
      <c r="B188" s="55" t="s">
        <v>363</v>
      </c>
      <c r="C188" s="52">
        <v>110000</v>
      </c>
      <c r="D188" s="84"/>
      <c r="E188" s="56">
        <v>4</v>
      </c>
      <c r="F188" s="51" t="s">
        <v>188</v>
      </c>
      <c r="G188" s="52">
        <v>915000</v>
      </c>
    </row>
    <row r="189" spans="1:7" ht="11.1" customHeight="1" x14ac:dyDescent="0.2">
      <c r="A189" s="56"/>
      <c r="B189" s="55"/>
      <c r="C189" s="52"/>
      <c r="D189" s="84"/>
      <c r="E189" s="56"/>
      <c r="F189" s="62" t="s">
        <v>109</v>
      </c>
      <c r="G189" s="52"/>
    </row>
    <row r="190" spans="1:7" ht="11.1" customHeight="1" x14ac:dyDescent="0.2">
      <c r="A190" s="56"/>
      <c r="B190" s="64" t="s">
        <v>74</v>
      </c>
      <c r="C190" s="52"/>
      <c r="D190" s="84"/>
      <c r="E190" s="56">
        <v>1</v>
      </c>
      <c r="F190" s="51" t="s">
        <v>132</v>
      </c>
      <c r="G190" s="52">
        <v>330000</v>
      </c>
    </row>
    <row r="191" spans="1:7" ht="11.1" customHeight="1" x14ac:dyDescent="0.2">
      <c r="A191" s="56">
        <v>1</v>
      </c>
      <c r="B191" s="85" t="s">
        <v>158</v>
      </c>
      <c r="C191" s="102"/>
      <c r="D191" s="84"/>
      <c r="E191" s="56">
        <v>2</v>
      </c>
      <c r="F191" s="51" t="s">
        <v>141</v>
      </c>
      <c r="G191" s="102">
        <v>13040000</v>
      </c>
    </row>
    <row r="192" spans="1:7" ht="11.1" customHeight="1" x14ac:dyDescent="0.2">
      <c r="A192" s="56"/>
      <c r="B192" s="85" t="s">
        <v>159</v>
      </c>
      <c r="C192" s="52">
        <v>50000</v>
      </c>
      <c r="D192" s="84"/>
      <c r="E192" s="56">
        <v>3</v>
      </c>
      <c r="F192" s="51" t="s">
        <v>176</v>
      </c>
      <c r="G192" s="52">
        <v>8407000</v>
      </c>
    </row>
    <row r="193" spans="1:7" ht="11.1" customHeight="1" x14ac:dyDescent="0.2">
      <c r="A193" s="56"/>
      <c r="B193" s="85" t="s">
        <v>160</v>
      </c>
      <c r="C193" s="52">
        <v>268000</v>
      </c>
      <c r="D193" s="84"/>
      <c r="E193" s="56">
        <v>4</v>
      </c>
      <c r="F193" s="51" t="s">
        <v>187</v>
      </c>
      <c r="G193" s="52">
        <v>5354000</v>
      </c>
    </row>
    <row r="194" spans="1:7" ht="11.1" customHeight="1" x14ac:dyDescent="0.2">
      <c r="A194" s="56"/>
      <c r="B194" s="85" t="s">
        <v>161</v>
      </c>
      <c r="C194" s="52">
        <v>400000</v>
      </c>
      <c r="D194" s="84"/>
      <c r="E194" s="56"/>
      <c r="F194" s="62" t="s">
        <v>122</v>
      </c>
      <c r="G194" s="102">
        <v>0</v>
      </c>
    </row>
    <row r="195" spans="1:7" ht="11.1" customHeight="1" x14ac:dyDescent="0.2">
      <c r="A195" s="56">
        <v>2</v>
      </c>
      <c r="B195" s="85" t="s">
        <v>213</v>
      </c>
      <c r="C195" s="52">
        <v>240000</v>
      </c>
      <c r="D195" s="84"/>
      <c r="E195" s="56"/>
      <c r="F195" s="62" t="s">
        <v>347</v>
      </c>
      <c r="G195" s="52"/>
    </row>
    <row r="196" spans="1:7" ht="11.1" customHeight="1" x14ac:dyDescent="0.2">
      <c r="A196" s="56"/>
      <c r="B196" s="85" t="s">
        <v>214</v>
      </c>
      <c r="C196" s="54"/>
      <c r="D196" s="84"/>
      <c r="E196" s="56">
        <v>1</v>
      </c>
      <c r="F196" s="51" t="s">
        <v>348</v>
      </c>
      <c r="G196" s="102">
        <v>82947</v>
      </c>
    </row>
    <row r="197" spans="1:7" ht="11.1" customHeight="1" x14ac:dyDescent="0.2">
      <c r="A197" s="56">
        <v>3</v>
      </c>
      <c r="B197" s="120" t="s">
        <v>220</v>
      </c>
      <c r="C197" s="52">
        <v>1100000</v>
      </c>
      <c r="D197" s="84"/>
      <c r="E197" s="56">
        <v>2</v>
      </c>
      <c r="F197" s="51" t="s">
        <v>349</v>
      </c>
      <c r="G197" s="52">
        <v>76668</v>
      </c>
    </row>
    <row r="198" spans="1:7" ht="11.1" customHeight="1" x14ac:dyDescent="0.2">
      <c r="A198" s="56">
        <v>4</v>
      </c>
      <c r="B198" s="85" t="s">
        <v>238</v>
      </c>
      <c r="C198" s="52">
        <v>146000</v>
      </c>
      <c r="D198" s="84"/>
      <c r="E198" s="60">
        <v>3</v>
      </c>
      <c r="F198" s="51" t="s">
        <v>350</v>
      </c>
      <c r="G198" s="52">
        <v>68359</v>
      </c>
    </row>
    <row r="199" spans="1:7" ht="11.1" customHeight="1" x14ac:dyDescent="0.2">
      <c r="A199" s="56">
        <v>5</v>
      </c>
      <c r="B199" s="120" t="s">
        <v>253</v>
      </c>
      <c r="C199" s="102">
        <v>127000</v>
      </c>
      <c r="D199" s="84"/>
      <c r="E199" s="56">
        <v>4</v>
      </c>
      <c r="F199" s="51" t="s">
        <v>351</v>
      </c>
      <c r="G199" s="54">
        <v>58294</v>
      </c>
    </row>
    <row r="200" spans="1:7" ht="11.1" customHeight="1" x14ac:dyDescent="0.2">
      <c r="A200" s="56">
        <v>6</v>
      </c>
      <c r="B200" s="85" t="s">
        <v>254</v>
      </c>
      <c r="C200" s="54">
        <v>110000</v>
      </c>
      <c r="D200" s="84"/>
      <c r="E200" s="56">
        <v>5</v>
      </c>
      <c r="F200" s="51" t="s">
        <v>352</v>
      </c>
      <c r="G200" s="52">
        <v>15063</v>
      </c>
    </row>
    <row r="201" spans="1:7" ht="11.1" customHeight="1" x14ac:dyDescent="0.2">
      <c r="A201" s="56">
        <v>7</v>
      </c>
      <c r="B201" s="85" t="s">
        <v>255</v>
      </c>
      <c r="C201" s="52">
        <v>505000</v>
      </c>
      <c r="D201" s="84"/>
      <c r="E201" s="56"/>
      <c r="F201" s="55"/>
      <c r="G201" s="52"/>
    </row>
    <row r="202" spans="1:7" ht="11.1" customHeight="1" x14ac:dyDescent="0.2">
      <c r="A202" s="56">
        <v>8</v>
      </c>
      <c r="B202" s="85" t="s">
        <v>256</v>
      </c>
      <c r="C202" s="52">
        <v>3806000</v>
      </c>
      <c r="D202" s="84"/>
      <c r="E202" s="63" t="s">
        <v>55</v>
      </c>
      <c r="F202" s="62" t="s">
        <v>16</v>
      </c>
      <c r="G202" s="102"/>
    </row>
    <row r="203" spans="1:7" ht="11.1" customHeight="1" x14ac:dyDescent="0.2">
      <c r="A203" s="56">
        <v>9</v>
      </c>
      <c r="B203" s="51" t="s">
        <v>306</v>
      </c>
      <c r="C203" s="102">
        <v>462000</v>
      </c>
      <c r="D203" s="84"/>
      <c r="E203" s="63"/>
      <c r="F203" s="62" t="s">
        <v>17</v>
      </c>
      <c r="G203" s="52"/>
    </row>
    <row r="204" spans="1:7" ht="11.1" customHeight="1" x14ac:dyDescent="0.2">
      <c r="A204" s="56">
        <v>10</v>
      </c>
      <c r="B204" s="51" t="s">
        <v>307</v>
      </c>
      <c r="C204" s="102">
        <v>165000</v>
      </c>
      <c r="D204" s="84"/>
      <c r="E204" s="60"/>
      <c r="F204" s="62" t="s">
        <v>32</v>
      </c>
      <c r="G204" s="52"/>
    </row>
    <row r="205" spans="1:7" ht="11.1" customHeight="1" x14ac:dyDescent="0.2">
      <c r="A205" s="56"/>
      <c r="B205" s="51" t="s">
        <v>308</v>
      </c>
      <c r="C205" s="102"/>
      <c r="D205" s="84"/>
      <c r="E205" s="56"/>
      <c r="F205" s="62" t="s">
        <v>33</v>
      </c>
      <c r="G205" s="54"/>
    </row>
    <row r="206" spans="1:7" ht="11.1" customHeight="1" x14ac:dyDescent="0.2">
      <c r="A206" s="56">
        <v>11</v>
      </c>
      <c r="B206" s="85" t="s">
        <v>362</v>
      </c>
      <c r="C206" s="52">
        <v>930000</v>
      </c>
      <c r="D206" s="84"/>
      <c r="E206" s="56">
        <v>1</v>
      </c>
      <c r="F206" s="55" t="s">
        <v>133</v>
      </c>
      <c r="G206" s="52">
        <v>776000</v>
      </c>
    </row>
    <row r="207" spans="1:7" ht="11.1" customHeight="1" x14ac:dyDescent="0.2">
      <c r="A207" s="63"/>
      <c r="B207" s="62"/>
      <c r="C207" s="54"/>
      <c r="D207" s="84"/>
      <c r="E207" s="56"/>
      <c r="F207" s="55" t="s">
        <v>64</v>
      </c>
      <c r="G207" s="52"/>
    </row>
    <row r="208" spans="1:7" ht="11.1" customHeight="1" x14ac:dyDescent="0.2">
      <c r="A208" s="63" t="s">
        <v>30</v>
      </c>
      <c r="B208" s="62" t="s">
        <v>31</v>
      </c>
      <c r="C208" s="102"/>
      <c r="D208" s="84"/>
      <c r="E208" s="56">
        <v>2</v>
      </c>
      <c r="F208" s="55" t="s">
        <v>142</v>
      </c>
      <c r="G208" s="52">
        <v>2296000</v>
      </c>
    </row>
    <row r="209" spans="1:7" ht="11.1" customHeight="1" x14ac:dyDescent="0.2">
      <c r="A209" s="63"/>
      <c r="B209" s="62" t="s">
        <v>15</v>
      </c>
      <c r="C209" s="52"/>
      <c r="D209" s="84"/>
      <c r="E209" s="56"/>
      <c r="F209" s="55" t="s">
        <v>143</v>
      </c>
      <c r="G209" s="52"/>
    </row>
    <row r="210" spans="1:7" ht="11.1" customHeight="1" x14ac:dyDescent="0.2">
      <c r="A210" s="56">
        <v>1</v>
      </c>
      <c r="B210" s="51" t="s">
        <v>237</v>
      </c>
      <c r="C210" s="52">
        <v>9600000</v>
      </c>
      <c r="D210" s="84"/>
      <c r="E210" s="56">
        <v>3</v>
      </c>
      <c r="F210" s="55" t="s">
        <v>142</v>
      </c>
      <c r="G210" s="52">
        <v>4198000</v>
      </c>
    </row>
    <row r="211" spans="1:7" ht="11.1" customHeight="1" x14ac:dyDescent="0.2">
      <c r="A211" s="56">
        <v>2</v>
      </c>
      <c r="B211" s="51" t="s">
        <v>257</v>
      </c>
      <c r="C211" s="52">
        <v>1000000</v>
      </c>
      <c r="D211" s="84"/>
      <c r="E211" s="56"/>
      <c r="F211" s="55" t="s">
        <v>177</v>
      </c>
      <c r="G211" s="52"/>
    </row>
    <row r="212" spans="1:7" ht="11.1" customHeight="1" x14ac:dyDescent="0.2">
      <c r="A212" s="56">
        <v>3</v>
      </c>
      <c r="B212" s="51" t="s">
        <v>305</v>
      </c>
      <c r="C212" s="52">
        <v>1900000</v>
      </c>
      <c r="D212" s="84"/>
      <c r="E212" s="56">
        <v>4</v>
      </c>
      <c r="F212" s="55" t="s">
        <v>201</v>
      </c>
      <c r="G212" s="52">
        <v>5181000</v>
      </c>
    </row>
    <row r="213" spans="1:7" ht="11.1" customHeight="1" x14ac:dyDescent="0.2">
      <c r="A213" s="56"/>
      <c r="B213" s="51"/>
      <c r="C213" s="52"/>
      <c r="D213" s="84"/>
      <c r="E213" s="56"/>
      <c r="F213" s="51"/>
      <c r="G213" s="52"/>
    </row>
    <row r="214" spans="1:7" ht="11.1" customHeight="1" x14ac:dyDescent="0.2">
      <c r="A214" s="153" t="s">
        <v>6</v>
      </c>
      <c r="B214" s="154"/>
      <c r="C214" s="70">
        <f>SUM(C168:C213)</f>
        <v>105251000</v>
      </c>
      <c r="D214" s="84"/>
      <c r="E214" s="153" t="s">
        <v>121</v>
      </c>
      <c r="F214" s="154"/>
      <c r="G214" s="70">
        <f>SUM(G168:G213)</f>
        <v>152336331</v>
      </c>
    </row>
    <row r="215" spans="1:7" ht="11.1" customHeight="1" x14ac:dyDescent="0.2">
      <c r="A215" s="144"/>
      <c r="B215" s="144"/>
      <c r="C215" s="75"/>
      <c r="D215" s="84"/>
      <c r="E215" s="144"/>
      <c r="F215" s="144"/>
      <c r="G215" s="75"/>
    </row>
    <row r="216" spans="1:7" ht="11.1" customHeight="1" x14ac:dyDescent="0.2">
      <c r="A216" s="144"/>
      <c r="B216" s="144"/>
      <c r="C216" s="75"/>
      <c r="D216" s="84"/>
      <c r="E216" s="144"/>
      <c r="F216" s="144"/>
      <c r="G216" s="75"/>
    </row>
    <row r="217" spans="1:7" ht="11.1" customHeight="1" x14ac:dyDescent="0.2">
      <c r="A217" s="144"/>
      <c r="B217" s="144"/>
      <c r="C217" s="75"/>
      <c r="D217" s="84"/>
      <c r="E217" s="144"/>
      <c r="F217" s="144"/>
      <c r="G217" s="75"/>
    </row>
    <row r="218" spans="1:7" ht="11.1" customHeight="1" x14ac:dyDescent="0.2">
      <c r="A218" s="89"/>
      <c r="B218" s="88"/>
      <c r="C218" s="75"/>
      <c r="D218" s="81"/>
      <c r="E218" s="89"/>
      <c r="F218" s="88"/>
      <c r="G218" s="75"/>
    </row>
    <row r="219" spans="1:7" ht="11.1" customHeight="1" x14ac:dyDescent="0.2">
      <c r="A219" s="164" t="s">
        <v>9</v>
      </c>
      <c r="B219" s="164"/>
      <c r="C219" s="164"/>
      <c r="D219" s="164"/>
      <c r="E219" s="164"/>
      <c r="F219" s="164"/>
      <c r="G219" s="164"/>
    </row>
    <row r="220" spans="1:7" ht="11.1" customHeight="1" x14ac:dyDescent="0.2">
      <c r="A220" s="169" t="s">
        <v>123</v>
      </c>
      <c r="B220" s="169"/>
      <c r="C220" s="169"/>
      <c r="D220" s="169"/>
      <c r="E220" s="169"/>
      <c r="F220" s="169"/>
      <c r="G220" s="169"/>
    </row>
    <row r="221" spans="1:7" ht="11.1" customHeight="1" x14ac:dyDescent="0.2">
      <c r="A221" s="163" t="s">
        <v>21</v>
      </c>
      <c r="B221" s="163"/>
      <c r="C221" s="163"/>
      <c r="D221" s="163"/>
      <c r="E221" s="163"/>
      <c r="F221" s="163"/>
      <c r="G221" s="163"/>
    </row>
    <row r="222" spans="1:7" ht="11.1" customHeight="1" thickBot="1" x14ac:dyDescent="0.25">
      <c r="A222" s="105" t="s">
        <v>0</v>
      </c>
      <c r="B222" s="106" t="s">
        <v>1</v>
      </c>
      <c r="C222" s="106" t="s">
        <v>4</v>
      </c>
      <c r="D222" s="81"/>
      <c r="E222" s="119" t="s">
        <v>0</v>
      </c>
      <c r="F222" s="93" t="s">
        <v>1</v>
      </c>
      <c r="G222" s="93" t="s">
        <v>5</v>
      </c>
    </row>
    <row r="223" spans="1:7" ht="11.1" customHeight="1" x14ac:dyDescent="0.2">
      <c r="A223" s="129"/>
      <c r="B223" s="79"/>
      <c r="C223" s="130"/>
      <c r="D223" s="81"/>
      <c r="E223" s="78"/>
      <c r="F223" s="79" t="s">
        <v>7</v>
      </c>
      <c r="G223" s="80">
        <f>C269</f>
        <v>38686263</v>
      </c>
    </row>
    <row r="224" spans="1:7" ht="11.1" customHeight="1" x14ac:dyDescent="0.2">
      <c r="A224" s="33" t="s">
        <v>63</v>
      </c>
      <c r="B224" s="62" t="s">
        <v>39</v>
      </c>
      <c r="C224" s="102"/>
      <c r="D224" s="81"/>
      <c r="E224" s="56"/>
      <c r="F224" s="55"/>
      <c r="G224" s="54"/>
    </row>
    <row r="225" spans="1:7" ht="11.1" customHeight="1" x14ac:dyDescent="0.2">
      <c r="A225" s="56"/>
      <c r="B225" s="51"/>
      <c r="C225" s="52"/>
      <c r="D225" s="81"/>
      <c r="E225" s="63" t="s">
        <v>79</v>
      </c>
      <c r="F225" s="64" t="s">
        <v>61</v>
      </c>
      <c r="G225" s="52"/>
    </row>
    <row r="226" spans="1:7" ht="11.1" customHeight="1" x14ac:dyDescent="0.2">
      <c r="A226" s="63" t="s">
        <v>92</v>
      </c>
      <c r="B226" s="62" t="s">
        <v>118</v>
      </c>
      <c r="C226" s="53"/>
      <c r="D226" s="81"/>
      <c r="E226" s="56">
        <v>1</v>
      </c>
      <c r="F226" s="55" t="s">
        <v>197</v>
      </c>
      <c r="G226" s="52">
        <v>875000</v>
      </c>
    </row>
    <row r="227" spans="1:7" ht="11.1" customHeight="1" x14ac:dyDescent="0.2">
      <c r="A227" s="28"/>
      <c r="B227" s="62" t="s">
        <v>283</v>
      </c>
      <c r="C227" s="52"/>
      <c r="D227" s="81"/>
      <c r="E227" s="56">
        <v>2</v>
      </c>
      <c r="F227" s="55" t="s">
        <v>198</v>
      </c>
      <c r="G227" s="52">
        <v>1260000</v>
      </c>
    </row>
    <row r="228" spans="1:7" ht="11.1" customHeight="1" x14ac:dyDescent="0.2">
      <c r="A228" s="56">
        <v>1</v>
      </c>
      <c r="B228" s="55" t="s">
        <v>284</v>
      </c>
      <c r="C228" s="52">
        <v>7500000</v>
      </c>
      <c r="D228" s="81"/>
      <c r="E228" s="56">
        <v>3</v>
      </c>
      <c r="F228" s="55" t="s">
        <v>199</v>
      </c>
      <c r="G228" s="52">
        <v>1260000</v>
      </c>
    </row>
    <row r="229" spans="1:7" ht="11.1" customHeight="1" x14ac:dyDescent="0.2">
      <c r="A229" s="28"/>
      <c r="B229" s="64"/>
      <c r="C229" s="52"/>
      <c r="D229" s="81"/>
      <c r="E229" s="56">
        <v>4</v>
      </c>
      <c r="F229" s="55" t="s">
        <v>200</v>
      </c>
      <c r="G229" s="52">
        <v>900000</v>
      </c>
    </row>
    <row r="230" spans="1:7" ht="11.1" customHeight="1" x14ac:dyDescent="0.2">
      <c r="A230" s="63" t="s">
        <v>87</v>
      </c>
      <c r="B230" s="69" t="s">
        <v>102</v>
      </c>
      <c r="C230" s="102"/>
      <c r="D230" s="81"/>
      <c r="E230" s="56">
        <v>5</v>
      </c>
      <c r="F230" s="55" t="s">
        <v>282</v>
      </c>
      <c r="G230" s="54">
        <v>5400000</v>
      </c>
    </row>
    <row r="231" spans="1:7" ht="11.1" customHeight="1" x14ac:dyDescent="0.2">
      <c r="A231" s="56"/>
      <c r="B231" s="64" t="s">
        <v>285</v>
      </c>
      <c r="C231" s="52"/>
      <c r="D231" s="81"/>
      <c r="E231" s="56">
        <v>6</v>
      </c>
      <c r="F231" s="51" t="s">
        <v>313</v>
      </c>
      <c r="G231" s="52">
        <v>150000</v>
      </c>
    </row>
    <row r="232" spans="1:7" ht="11.1" customHeight="1" x14ac:dyDescent="0.2">
      <c r="A232" s="28">
        <v>1</v>
      </c>
      <c r="B232" s="51" t="s">
        <v>286</v>
      </c>
      <c r="C232" s="52">
        <v>5250000</v>
      </c>
      <c r="D232" s="81"/>
      <c r="E232" s="60">
        <v>7</v>
      </c>
      <c r="F232" s="51" t="s">
        <v>345</v>
      </c>
      <c r="G232" s="52">
        <v>250000</v>
      </c>
    </row>
    <row r="233" spans="1:7" ht="11.1" customHeight="1" x14ac:dyDescent="0.2">
      <c r="A233" s="56">
        <v>2</v>
      </c>
      <c r="B233" s="51" t="s">
        <v>338</v>
      </c>
      <c r="C233" s="52">
        <v>4200000</v>
      </c>
      <c r="D233" s="81"/>
      <c r="E233" s="60"/>
      <c r="F233" s="51"/>
      <c r="G233" s="52"/>
    </row>
    <row r="234" spans="1:7" ht="11.1" customHeight="1" x14ac:dyDescent="0.2">
      <c r="A234" s="56"/>
      <c r="B234" s="64" t="s">
        <v>289</v>
      </c>
      <c r="C234" s="52"/>
      <c r="D234" s="81"/>
      <c r="E234" s="61" t="s">
        <v>103</v>
      </c>
      <c r="F234" s="62" t="s">
        <v>80</v>
      </c>
      <c r="G234" s="52"/>
    </row>
    <row r="235" spans="1:7" ht="11.1" customHeight="1" x14ac:dyDescent="0.2">
      <c r="A235" s="56">
        <v>1</v>
      </c>
      <c r="B235" s="55" t="s">
        <v>287</v>
      </c>
      <c r="C235" s="102">
        <v>9650000</v>
      </c>
      <c r="D235" s="81"/>
      <c r="E235" s="56">
        <v>1</v>
      </c>
      <c r="F235" s="51" t="s">
        <v>224</v>
      </c>
      <c r="G235" s="52">
        <v>1036600</v>
      </c>
    </row>
    <row r="236" spans="1:7" ht="11.1" customHeight="1" x14ac:dyDescent="0.2">
      <c r="A236" s="56"/>
      <c r="B236" s="64" t="s">
        <v>290</v>
      </c>
      <c r="C236" s="52"/>
      <c r="D236" s="81"/>
      <c r="E236" s="56">
        <v>2</v>
      </c>
      <c r="F236" s="51" t="s">
        <v>225</v>
      </c>
      <c r="G236" s="102">
        <v>250000</v>
      </c>
    </row>
    <row r="237" spans="1:7" ht="11.1" customHeight="1" x14ac:dyDescent="0.2">
      <c r="A237" s="28">
        <v>1</v>
      </c>
      <c r="B237" s="51" t="s">
        <v>288</v>
      </c>
      <c r="C237" s="52">
        <v>400000</v>
      </c>
      <c r="D237" s="81"/>
      <c r="E237" s="56"/>
      <c r="F237" s="51"/>
      <c r="G237" s="52"/>
    </row>
    <row r="238" spans="1:7" ht="11.1" customHeight="1" x14ac:dyDescent="0.2">
      <c r="A238" s="56"/>
      <c r="B238" s="64" t="s">
        <v>291</v>
      </c>
      <c r="C238" s="52"/>
      <c r="D238" s="81"/>
      <c r="E238" s="63" t="s">
        <v>104</v>
      </c>
      <c r="F238" s="64" t="s">
        <v>66</v>
      </c>
      <c r="G238" s="54"/>
    </row>
    <row r="239" spans="1:7" ht="11.1" customHeight="1" x14ac:dyDescent="0.2">
      <c r="A239" s="56">
        <v>1</v>
      </c>
      <c r="B239" s="57" t="s">
        <v>292</v>
      </c>
      <c r="C239" s="102">
        <v>2600000</v>
      </c>
      <c r="D239" s="81"/>
      <c r="E239" s="63"/>
      <c r="F239" s="64" t="s">
        <v>67</v>
      </c>
      <c r="G239" s="52"/>
    </row>
    <row r="240" spans="1:7" ht="11.1" customHeight="1" x14ac:dyDescent="0.2">
      <c r="A240" s="56"/>
      <c r="B240" s="57"/>
      <c r="C240" s="102"/>
      <c r="D240" s="81"/>
      <c r="E240" s="56">
        <v>1</v>
      </c>
      <c r="F240" s="55" t="s">
        <v>314</v>
      </c>
      <c r="G240" s="52">
        <v>600000</v>
      </c>
    </row>
    <row r="241" spans="1:7" ht="11.1" customHeight="1" x14ac:dyDescent="0.2">
      <c r="A241" s="63" t="s">
        <v>57</v>
      </c>
      <c r="B241" s="69" t="s">
        <v>45</v>
      </c>
      <c r="C241" s="102"/>
      <c r="D241" s="81"/>
      <c r="E241" s="56">
        <v>2</v>
      </c>
      <c r="F241" s="55" t="s">
        <v>226</v>
      </c>
      <c r="G241" s="52">
        <v>600000</v>
      </c>
    </row>
    <row r="242" spans="1:7" ht="11.1" customHeight="1" x14ac:dyDescent="0.2">
      <c r="A242" s="56"/>
      <c r="B242" s="62" t="s">
        <v>293</v>
      </c>
      <c r="C242" s="102"/>
      <c r="D242" s="81"/>
      <c r="E242" s="56">
        <v>3</v>
      </c>
      <c r="F242" s="55" t="s">
        <v>341</v>
      </c>
      <c r="G242" s="52">
        <v>600000</v>
      </c>
    </row>
    <row r="243" spans="1:7" ht="11.1" customHeight="1" x14ac:dyDescent="0.2">
      <c r="A243" s="60"/>
      <c r="B243" s="62" t="s">
        <v>62</v>
      </c>
      <c r="C243" s="52"/>
      <c r="D243" s="81"/>
      <c r="E243" s="56"/>
      <c r="F243" s="64" t="s">
        <v>296</v>
      </c>
      <c r="G243" s="52"/>
    </row>
    <row r="244" spans="1:7" ht="11.1" customHeight="1" x14ac:dyDescent="0.2">
      <c r="A244" s="56">
        <v>1</v>
      </c>
      <c r="B244" s="51" t="s">
        <v>235</v>
      </c>
      <c r="C244" s="102">
        <v>16500</v>
      </c>
      <c r="D244" s="81"/>
      <c r="E244" s="56">
        <v>1</v>
      </c>
      <c r="F244" s="51" t="s">
        <v>297</v>
      </c>
      <c r="G244" s="52">
        <v>500000</v>
      </c>
    </row>
    <row r="245" spans="1:7" ht="11.1" customHeight="1" x14ac:dyDescent="0.2">
      <c r="A245" s="56">
        <v>2</v>
      </c>
      <c r="B245" s="120" t="s">
        <v>236</v>
      </c>
      <c r="C245" s="52">
        <v>337000</v>
      </c>
      <c r="D245" s="81"/>
      <c r="E245" s="56">
        <v>2</v>
      </c>
      <c r="F245" s="51" t="s">
        <v>309</v>
      </c>
      <c r="G245" s="52">
        <v>1200000</v>
      </c>
    </row>
    <row r="246" spans="1:7" ht="11.1" customHeight="1" x14ac:dyDescent="0.2">
      <c r="A246" s="56">
        <v>3</v>
      </c>
      <c r="B246" s="120" t="s">
        <v>267</v>
      </c>
      <c r="C246" s="52">
        <v>120000</v>
      </c>
      <c r="D246" s="81"/>
      <c r="E246" s="56">
        <v>3</v>
      </c>
      <c r="F246" s="55" t="s">
        <v>311</v>
      </c>
      <c r="G246" s="52">
        <v>545500</v>
      </c>
    </row>
    <row r="247" spans="1:7" ht="11.1" customHeight="1" x14ac:dyDescent="0.2">
      <c r="A247" s="56">
        <v>4</v>
      </c>
      <c r="B247" s="120" t="s">
        <v>268</v>
      </c>
      <c r="C247" s="52">
        <v>1439000</v>
      </c>
      <c r="D247" s="81"/>
      <c r="E247" s="56">
        <v>4</v>
      </c>
      <c r="F247" s="51" t="s">
        <v>266</v>
      </c>
      <c r="G247" s="52">
        <v>700000</v>
      </c>
    </row>
    <row r="248" spans="1:7" ht="11.1" customHeight="1" x14ac:dyDescent="0.2">
      <c r="A248" s="56">
        <v>5</v>
      </c>
      <c r="B248" s="55" t="s">
        <v>281</v>
      </c>
      <c r="C248" s="52">
        <v>40000</v>
      </c>
      <c r="D248" s="81"/>
      <c r="E248" s="56">
        <v>5</v>
      </c>
      <c r="F248" s="120" t="s">
        <v>315</v>
      </c>
      <c r="G248" s="52">
        <v>2000000</v>
      </c>
    </row>
    <row r="249" spans="1:7" ht="10.5" customHeight="1" x14ac:dyDescent="0.2">
      <c r="A249" s="60">
        <v>6</v>
      </c>
      <c r="B249" s="51" t="s">
        <v>310</v>
      </c>
      <c r="C249" s="52">
        <v>68000</v>
      </c>
      <c r="D249" s="81"/>
      <c r="E249" s="56">
        <v>6</v>
      </c>
      <c r="F249" s="51" t="s">
        <v>320</v>
      </c>
      <c r="G249" s="102">
        <v>4400000</v>
      </c>
    </row>
    <row r="250" spans="1:7" ht="11.1" customHeight="1" x14ac:dyDescent="0.2">
      <c r="A250" s="60"/>
      <c r="B250" s="62" t="s">
        <v>346</v>
      </c>
      <c r="C250" s="52"/>
      <c r="D250" s="81"/>
      <c r="E250" s="56"/>
      <c r="F250" s="120"/>
      <c r="G250" s="52"/>
    </row>
    <row r="251" spans="1:7" ht="11.1" customHeight="1" x14ac:dyDescent="0.2">
      <c r="A251" s="56">
        <v>1</v>
      </c>
      <c r="B251" s="51" t="s">
        <v>354</v>
      </c>
      <c r="C251" s="102">
        <v>29089</v>
      </c>
      <c r="D251" s="81"/>
      <c r="E251" s="63" t="s">
        <v>105</v>
      </c>
      <c r="F251" s="62" t="s">
        <v>59</v>
      </c>
      <c r="G251" s="102"/>
    </row>
    <row r="252" spans="1:7" ht="11.1" customHeight="1" x14ac:dyDescent="0.2">
      <c r="A252" s="56">
        <v>2</v>
      </c>
      <c r="B252" s="51" t="s">
        <v>355</v>
      </c>
      <c r="C252" s="102">
        <v>27833</v>
      </c>
      <c r="D252" s="81"/>
      <c r="E252" s="56"/>
      <c r="F252" s="62" t="s">
        <v>60</v>
      </c>
      <c r="G252" s="52"/>
    </row>
    <row r="253" spans="1:7" ht="11.1" customHeight="1" x14ac:dyDescent="0.2">
      <c r="A253" s="56">
        <v>3</v>
      </c>
      <c r="B253" s="51" t="s">
        <v>356</v>
      </c>
      <c r="C253" s="102">
        <v>26171</v>
      </c>
      <c r="D253" s="81"/>
      <c r="E253" s="56"/>
      <c r="F253" s="62" t="s">
        <v>32</v>
      </c>
      <c r="G253" s="52"/>
    </row>
    <row r="254" spans="1:7" ht="11.1" customHeight="1" x14ac:dyDescent="0.2">
      <c r="A254" s="56">
        <v>4</v>
      </c>
      <c r="B254" s="55" t="s">
        <v>357</v>
      </c>
      <c r="C254" s="52">
        <v>24158</v>
      </c>
      <c r="D254" s="81"/>
      <c r="E254" s="56"/>
      <c r="F254" s="62" t="s">
        <v>33</v>
      </c>
      <c r="G254" s="52"/>
    </row>
    <row r="255" spans="1:7" ht="10.5" customHeight="1" x14ac:dyDescent="0.2">
      <c r="A255" s="56">
        <v>5</v>
      </c>
      <c r="B255" s="51" t="s">
        <v>358</v>
      </c>
      <c r="C255" s="52">
        <v>15512</v>
      </c>
      <c r="D255" s="81"/>
      <c r="E255" s="56">
        <v>1</v>
      </c>
      <c r="F255" s="55" t="s">
        <v>133</v>
      </c>
      <c r="G255" s="52">
        <v>776000</v>
      </c>
    </row>
    <row r="256" spans="1:7" ht="11.1" customHeight="1" x14ac:dyDescent="0.2">
      <c r="A256" s="56"/>
      <c r="B256" s="51"/>
      <c r="C256" s="102"/>
      <c r="D256" s="81"/>
      <c r="E256" s="56"/>
      <c r="F256" s="55" t="s">
        <v>64</v>
      </c>
      <c r="G256" s="52"/>
    </row>
    <row r="257" spans="1:7" ht="11.1" customHeight="1" x14ac:dyDescent="0.2">
      <c r="A257" s="63" t="s">
        <v>58</v>
      </c>
      <c r="B257" s="62" t="s">
        <v>119</v>
      </c>
      <c r="C257" s="102"/>
      <c r="D257" s="81"/>
      <c r="E257" s="56">
        <v>2</v>
      </c>
      <c r="F257" s="55" t="s">
        <v>142</v>
      </c>
      <c r="G257" s="52">
        <v>2296000</v>
      </c>
    </row>
    <row r="258" spans="1:7" ht="11.1" customHeight="1" x14ac:dyDescent="0.2">
      <c r="A258" s="63"/>
      <c r="B258" s="62" t="s">
        <v>120</v>
      </c>
      <c r="C258" s="102"/>
      <c r="D258" s="81"/>
      <c r="E258" s="56"/>
      <c r="F258" s="55" t="s">
        <v>143</v>
      </c>
      <c r="G258" s="52"/>
    </row>
    <row r="259" spans="1:7" ht="11.1" customHeight="1" x14ac:dyDescent="0.2">
      <c r="A259" s="63"/>
      <c r="B259" s="62" t="s">
        <v>78</v>
      </c>
      <c r="C259" s="102"/>
      <c r="D259" s="81"/>
      <c r="E259" s="56">
        <v>3</v>
      </c>
      <c r="F259" s="55" t="s">
        <v>142</v>
      </c>
      <c r="G259" s="52">
        <v>4198000</v>
      </c>
    </row>
    <row r="260" spans="1:7" ht="11.1" customHeight="1" x14ac:dyDescent="0.2">
      <c r="A260" s="56">
        <v>1</v>
      </c>
      <c r="B260" s="55" t="s">
        <v>265</v>
      </c>
      <c r="C260" s="52">
        <v>4080000</v>
      </c>
      <c r="D260" s="81"/>
      <c r="E260" s="56"/>
      <c r="F260" s="55" t="s">
        <v>177</v>
      </c>
      <c r="G260" s="52"/>
    </row>
    <row r="261" spans="1:7" ht="11.1" customHeight="1" x14ac:dyDescent="0.2">
      <c r="A261" s="56">
        <v>2</v>
      </c>
      <c r="B261" s="51" t="s">
        <v>269</v>
      </c>
      <c r="C261" s="52">
        <v>1892000</v>
      </c>
      <c r="D261" s="81"/>
      <c r="E261" s="56">
        <v>4</v>
      </c>
      <c r="F261" s="55" t="s">
        <v>201</v>
      </c>
      <c r="G261" s="52">
        <v>5181000</v>
      </c>
    </row>
    <row r="262" spans="1:7" ht="11.1" customHeight="1" x14ac:dyDescent="0.2">
      <c r="A262" s="56">
        <v>3</v>
      </c>
      <c r="B262" s="55" t="s">
        <v>342</v>
      </c>
      <c r="C262" s="52">
        <v>25000</v>
      </c>
      <c r="D262" s="81"/>
      <c r="E262" s="56"/>
      <c r="F262" s="55" t="s">
        <v>189</v>
      </c>
      <c r="G262" s="52"/>
    </row>
    <row r="263" spans="1:7" ht="11.1" customHeight="1" x14ac:dyDescent="0.2">
      <c r="A263" s="56">
        <v>4</v>
      </c>
      <c r="B263" s="55" t="s">
        <v>343</v>
      </c>
      <c r="C263" s="52">
        <v>715000</v>
      </c>
      <c r="D263" s="81"/>
      <c r="E263" s="56"/>
      <c r="F263" s="55"/>
      <c r="G263" s="54"/>
    </row>
    <row r="264" spans="1:7" ht="11.1" customHeight="1" x14ac:dyDescent="0.2">
      <c r="A264" s="56"/>
      <c r="B264" s="55"/>
      <c r="C264" s="52"/>
      <c r="D264" s="81"/>
      <c r="E264" s="56"/>
      <c r="F264" s="55"/>
      <c r="G264" s="52"/>
    </row>
    <row r="265" spans="1:7" ht="11.1" customHeight="1" x14ac:dyDescent="0.2">
      <c r="A265" s="63" t="s">
        <v>65</v>
      </c>
      <c r="B265" s="64" t="s">
        <v>294</v>
      </c>
      <c r="C265" s="52"/>
      <c r="D265" s="81"/>
      <c r="E265" s="56"/>
      <c r="F265" s="55"/>
      <c r="G265" s="52"/>
    </row>
    <row r="266" spans="1:7" ht="11.1" customHeight="1" x14ac:dyDescent="0.2">
      <c r="A266" s="56"/>
      <c r="B266" s="64" t="s">
        <v>295</v>
      </c>
      <c r="C266" s="52"/>
      <c r="D266" s="81"/>
      <c r="E266" s="56"/>
      <c r="F266" s="55"/>
      <c r="G266" s="52"/>
    </row>
    <row r="267" spans="1:7" ht="11.1" customHeight="1" x14ac:dyDescent="0.2">
      <c r="A267" s="56">
        <v>1</v>
      </c>
      <c r="B267" s="51" t="s">
        <v>272</v>
      </c>
      <c r="C267" s="52">
        <v>231000</v>
      </c>
      <c r="D267" s="81"/>
      <c r="E267" s="56"/>
      <c r="F267" s="55"/>
      <c r="G267" s="52"/>
    </row>
    <row r="268" spans="1:7" ht="11.1" customHeight="1" x14ac:dyDescent="0.2">
      <c r="A268" s="56"/>
      <c r="B268" s="51"/>
      <c r="C268" s="52"/>
      <c r="D268" s="81"/>
      <c r="E268" s="56"/>
      <c r="F268" s="55"/>
      <c r="G268" s="54"/>
    </row>
    <row r="269" spans="1:7" ht="11.1" customHeight="1" x14ac:dyDescent="0.2">
      <c r="A269" s="153" t="s">
        <v>6</v>
      </c>
      <c r="B269" s="154"/>
      <c r="C269" s="70">
        <f>SUM(C223:C268)</f>
        <v>38686263</v>
      </c>
      <c r="D269" s="81"/>
      <c r="E269" s="153" t="s">
        <v>6</v>
      </c>
      <c r="F269" s="154"/>
      <c r="G269" s="70">
        <f>SUM(G223:G268)</f>
        <v>73664363</v>
      </c>
    </row>
    <row r="270" spans="1:7" ht="11.1" customHeight="1" x14ac:dyDescent="0.2">
      <c r="A270" s="144"/>
      <c r="B270" s="144"/>
      <c r="C270" s="75"/>
      <c r="D270" s="81"/>
      <c r="E270" s="144"/>
      <c r="F270" s="144"/>
      <c r="G270" s="75"/>
    </row>
    <row r="271" spans="1:7" ht="11.1" customHeight="1" x14ac:dyDescent="0.2">
      <c r="A271" s="144"/>
      <c r="B271" s="144"/>
      <c r="C271" s="75"/>
      <c r="D271" s="81"/>
      <c r="E271" s="144"/>
      <c r="F271" s="144"/>
      <c r="G271" s="75"/>
    </row>
    <row r="272" spans="1:7" ht="11.1" customHeight="1" x14ac:dyDescent="0.2">
      <c r="A272" s="164" t="s">
        <v>9</v>
      </c>
      <c r="B272" s="164"/>
      <c r="C272" s="164"/>
      <c r="D272" s="164"/>
      <c r="E272" s="164"/>
      <c r="F272" s="164"/>
      <c r="G272" s="164"/>
    </row>
    <row r="273" spans="1:7" ht="11.1" customHeight="1" x14ac:dyDescent="0.2">
      <c r="A273" s="169" t="s">
        <v>123</v>
      </c>
      <c r="B273" s="169"/>
      <c r="C273" s="169"/>
      <c r="D273" s="169"/>
      <c r="E273" s="169"/>
      <c r="F273" s="169"/>
      <c r="G273" s="169"/>
    </row>
    <row r="274" spans="1:7" ht="11.1" customHeight="1" x14ac:dyDescent="0.2">
      <c r="A274" s="163" t="s">
        <v>34</v>
      </c>
      <c r="B274" s="163"/>
      <c r="C274" s="163"/>
      <c r="D274" s="163"/>
      <c r="E274" s="163"/>
      <c r="F274" s="163"/>
      <c r="G274" s="163"/>
    </row>
    <row r="275" spans="1:7" ht="11.1" customHeight="1" thickBot="1" x14ac:dyDescent="0.25">
      <c r="A275" s="105" t="s">
        <v>0</v>
      </c>
      <c r="B275" s="106" t="s">
        <v>1</v>
      </c>
      <c r="C275" s="106" t="s">
        <v>4</v>
      </c>
      <c r="D275" s="81"/>
      <c r="E275" s="119" t="s">
        <v>0</v>
      </c>
      <c r="F275" s="93" t="s">
        <v>1</v>
      </c>
      <c r="G275" s="93" t="s">
        <v>5</v>
      </c>
    </row>
    <row r="276" spans="1:7" ht="11.1" customHeight="1" x14ac:dyDescent="0.2">
      <c r="A276" s="129"/>
      <c r="B276" s="79" t="s">
        <v>7</v>
      </c>
      <c r="C276" s="130">
        <f>G269</f>
        <v>73664363</v>
      </c>
      <c r="D276" s="81"/>
      <c r="E276" s="78"/>
      <c r="F276" s="79" t="s">
        <v>7</v>
      </c>
      <c r="G276" s="80">
        <f>C322</f>
        <v>73664363</v>
      </c>
    </row>
    <row r="277" spans="1:7" ht="11.1" customHeight="1" x14ac:dyDescent="0.2">
      <c r="A277" s="33"/>
      <c r="B277" s="62"/>
      <c r="C277" s="102"/>
      <c r="D277" s="81"/>
      <c r="E277" s="28"/>
      <c r="F277" s="51"/>
      <c r="G277" s="102"/>
    </row>
    <row r="278" spans="1:7" ht="11.1" customHeight="1" x14ac:dyDescent="0.2">
      <c r="A278" s="56"/>
      <c r="B278" s="55"/>
      <c r="C278" s="52"/>
      <c r="D278" s="81"/>
      <c r="E278" s="56"/>
      <c r="F278" s="51"/>
      <c r="G278" s="102"/>
    </row>
    <row r="279" spans="1:7" ht="11.1" customHeight="1" x14ac:dyDescent="0.2">
      <c r="A279" s="56"/>
      <c r="B279" s="51"/>
      <c r="C279" s="102"/>
      <c r="D279" s="81"/>
      <c r="E279" s="56"/>
      <c r="F279" s="51"/>
      <c r="G279" s="52"/>
    </row>
    <row r="280" spans="1:7" ht="11.1" customHeight="1" x14ac:dyDescent="0.2">
      <c r="A280" s="56"/>
      <c r="B280" s="55"/>
      <c r="C280" s="52"/>
      <c r="D280" s="81"/>
      <c r="E280" s="56"/>
      <c r="F280" s="51"/>
      <c r="G280" s="52"/>
    </row>
    <row r="281" spans="1:7" ht="11.1" customHeight="1" x14ac:dyDescent="0.2">
      <c r="A281" s="56"/>
      <c r="B281" s="55"/>
      <c r="C281" s="52"/>
      <c r="D281" s="81"/>
      <c r="E281" s="56"/>
      <c r="F281" s="51"/>
      <c r="G281" s="52"/>
    </row>
    <row r="282" spans="1:7" ht="11.1" customHeight="1" x14ac:dyDescent="0.2">
      <c r="A282" s="56"/>
      <c r="B282" s="51"/>
      <c r="C282" s="52"/>
      <c r="D282" s="81"/>
      <c r="E282" s="56"/>
      <c r="F282" s="55"/>
      <c r="G282" s="52"/>
    </row>
    <row r="283" spans="1:7" ht="11.1" customHeight="1" x14ac:dyDescent="0.2">
      <c r="A283" s="56"/>
      <c r="B283" s="51"/>
      <c r="C283" s="52"/>
      <c r="D283" s="81"/>
      <c r="E283" s="56"/>
      <c r="F283" s="55"/>
      <c r="G283" s="52"/>
    </row>
    <row r="284" spans="1:7" ht="11.1" customHeight="1" x14ac:dyDescent="0.2">
      <c r="A284" s="56"/>
      <c r="B284" s="55"/>
      <c r="C284" s="52"/>
      <c r="D284" s="81"/>
      <c r="E284" s="56"/>
      <c r="F284" s="55"/>
      <c r="G284" s="52"/>
    </row>
    <row r="285" spans="1:7" ht="11.1" customHeight="1" x14ac:dyDescent="0.2">
      <c r="A285" s="56"/>
      <c r="B285" s="55"/>
      <c r="C285" s="52"/>
      <c r="D285" s="81"/>
      <c r="E285" s="56"/>
      <c r="F285" s="55"/>
      <c r="G285" s="52"/>
    </row>
    <row r="286" spans="1:7" ht="11.1" customHeight="1" x14ac:dyDescent="0.2">
      <c r="A286" s="56"/>
      <c r="B286" s="55"/>
      <c r="C286" s="52"/>
      <c r="D286" s="81"/>
      <c r="E286" s="56"/>
      <c r="F286" s="55"/>
      <c r="G286" s="52"/>
    </row>
    <row r="287" spans="1:7" ht="11.1" customHeight="1" x14ac:dyDescent="0.2">
      <c r="A287" s="56"/>
      <c r="B287" s="51"/>
      <c r="C287" s="102"/>
      <c r="D287" s="81"/>
      <c r="E287" s="56"/>
      <c r="F287" s="55"/>
      <c r="G287" s="52"/>
    </row>
    <row r="288" spans="1:7" ht="11.1" customHeight="1" x14ac:dyDescent="0.2">
      <c r="A288" s="56"/>
      <c r="B288" s="51"/>
      <c r="C288" s="52"/>
      <c r="D288" s="81"/>
      <c r="E288" s="56"/>
      <c r="F288" s="55"/>
      <c r="G288" s="52"/>
    </row>
    <row r="289" spans="1:7" ht="11.1" customHeight="1" x14ac:dyDescent="0.2">
      <c r="A289" s="56"/>
      <c r="B289" s="51"/>
      <c r="C289" s="52"/>
      <c r="D289" s="81"/>
      <c r="E289" s="56"/>
      <c r="F289" s="55"/>
      <c r="G289" s="52"/>
    </row>
    <row r="290" spans="1:7" ht="11.1" customHeight="1" x14ac:dyDescent="0.2">
      <c r="A290" s="56"/>
      <c r="B290" s="51"/>
      <c r="C290" s="52"/>
      <c r="D290" s="81"/>
      <c r="E290" s="56"/>
      <c r="F290" s="55"/>
      <c r="G290" s="52"/>
    </row>
    <row r="291" spans="1:7" ht="11.1" customHeight="1" x14ac:dyDescent="0.2">
      <c r="A291" s="56"/>
      <c r="B291" s="55"/>
      <c r="C291" s="52"/>
      <c r="D291" s="81"/>
      <c r="E291" s="56"/>
      <c r="F291" s="55"/>
      <c r="G291" s="52"/>
    </row>
    <row r="292" spans="1:7" ht="11.1" customHeight="1" x14ac:dyDescent="0.2">
      <c r="A292" s="56"/>
      <c r="B292" s="55"/>
      <c r="C292" s="52"/>
      <c r="D292" s="81"/>
      <c r="E292" s="56"/>
      <c r="F292" s="51"/>
      <c r="G292" s="52"/>
    </row>
    <row r="293" spans="1:7" ht="11.1" customHeight="1" x14ac:dyDescent="0.2">
      <c r="A293" s="56"/>
      <c r="B293" s="55"/>
      <c r="C293" s="52"/>
      <c r="D293" s="81"/>
      <c r="E293" s="56"/>
      <c r="F293" s="51"/>
      <c r="G293" s="52"/>
    </row>
    <row r="294" spans="1:7" ht="11.1" customHeight="1" x14ac:dyDescent="0.2">
      <c r="A294" s="56"/>
      <c r="B294" s="55"/>
      <c r="C294" s="52"/>
      <c r="D294" s="81"/>
      <c r="E294" s="56"/>
      <c r="F294" s="55"/>
      <c r="G294" s="52"/>
    </row>
    <row r="295" spans="1:7" ht="11.1" customHeight="1" x14ac:dyDescent="0.2">
      <c r="A295" s="56"/>
      <c r="B295" s="55"/>
      <c r="C295" s="52"/>
      <c r="D295" s="81"/>
      <c r="E295" s="56"/>
      <c r="F295" s="55"/>
      <c r="G295" s="52"/>
    </row>
    <row r="296" spans="1:7" ht="11.1" customHeight="1" x14ac:dyDescent="0.2">
      <c r="A296" s="56"/>
      <c r="B296" s="55"/>
      <c r="C296" s="52"/>
      <c r="D296" s="81"/>
      <c r="E296" s="56"/>
      <c r="F296" s="51"/>
      <c r="G296" s="102"/>
    </row>
    <row r="297" spans="1:7" ht="11.1" customHeight="1" x14ac:dyDescent="0.2">
      <c r="A297" s="56"/>
      <c r="B297" s="55"/>
      <c r="C297" s="52"/>
      <c r="D297" s="81"/>
      <c r="E297" s="56"/>
      <c r="F297" s="55"/>
      <c r="G297" s="52"/>
    </row>
    <row r="298" spans="1:7" ht="11.1" customHeight="1" x14ac:dyDescent="0.2">
      <c r="A298" s="56"/>
      <c r="B298" s="55"/>
      <c r="C298" s="52"/>
      <c r="D298" s="81"/>
      <c r="E298" s="56"/>
      <c r="F298" s="55"/>
      <c r="G298" s="52"/>
    </row>
    <row r="299" spans="1:7" ht="11.1" customHeight="1" x14ac:dyDescent="0.2">
      <c r="A299" s="56"/>
      <c r="B299" s="55"/>
      <c r="C299" s="52"/>
      <c r="D299" s="81"/>
      <c r="E299" s="56"/>
      <c r="F299" s="55"/>
      <c r="G299" s="52"/>
    </row>
    <row r="300" spans="1:7" ht="11.1" customHeight="1" x14ac:dyDescent="0.2">
      <c r="A300" s="56"/>
      <c r="B300" s="55"/>
      <c r="C300" s="102"/>
      <c r="D300" s="81"/>
      <c r="E300" s="56"/>
      <c r="F300" s="55"/>
      <c r="G300" s="52"/>
    </row>
    <row r="301" spans="1:7" ht="11.1" customHeight="1" x14ac:dyDescent="0.2">
      <c r="A301" s="56"/>
      <c r="B301" s="55"/>
      <c r="C301" s="52"/>
      <c r="D301" s="81"/>
      <c r="E301" s="56"/>
      <c r="F301" s="55"/>
      <c r="G301" s="52"/>
    </row>
    <row r="302" spans="1:7" ht="11.1" customHeight="1" x14ac:dyDescent="0.2">
      <c r="A302" s="56"/>
      <c r="B302" s="55"/>
      <c r="C302" s="52"/>
      <c r="D302" s="81"/>
      <c r="E302" s="56"/>
      <c r="F302" s="55"/>
      <c r="G302" s="52"/>
    </row>
    <row r="303" spans="1:7" ht="11.1" customHeight="1" x14ac:dyDescent="0.2">
      <c r="A303" s="56"/>
      <c r="B303" s="55"/>
      <c r="C303" s="52"/>
      <c r="D303" s="81"/>
      <c r="E303" s="56"/>
      <c r="F303" s="51"/>
      <c r="G303" s="52"/>
    </row>
    <row r="304" spans="1:7" ht="11.1" customHeight="1" x14ac:dyDescent="0.2">
      <c r="A304" s="56"/>
      <c r="B304" s="55"/>
      <c r="C304" s="52"/>
      <c r="D304" s="81"/>
      <c r="E304" s="60"/>
      <c r="F304" s="51"/>
      <c r="G304" s="52"/>
    </row>
    <row r="305" spans="1:7" ht="11.1" customHeight="1" thickBot="1" x14ac:dyDescent="0.25">
      <c r="A305" s="56"/>
      <c r="B305" s="55"/>
      <c r="C305" s="52"/>
      <c r="D305" s="81"/>
      <c r="E305" s="56"/>
      <c r="F305" s="51"/>
      <c r="G305" s="102"/>
    </row>
    <row r="306" spans="1:7" ht="11.1" customHeight="1" x14ac:dyDescent="0.2">
      <c r="A306" s="56"/>
      <c r="B306" s="55"/>
      <c r="C306" s="52"/>
      <c r="D306" s="81"/>
      <c r="E306" s="158" t="s">
        <v>318</v>
      </c>
      <c r="F306" s="159"/>
      <c r="G306" s="125">
        <f>SUM(G276:G305)</f>
        <v>73664363</v>
      </c>
    </row>
    <row r="307" spans="1:7" ht="11.1" customHeight="1" x14ac:dyDescent="0.2">
      <c r="A307" s="56"/>
      <c r="B307" s="55"/>
      <c r="C307" s="52"/>
      <c r="D307" s="81"/>
      <c r="E307" s="149" t="s">
        <v>340</v>
      </c>
      <c r="F307" s="150"/>
      <c r="G307" s="147">
        <f>+C5+G214</f>
        <v>155723211</v>
      </c>
    </row>
    <row r="308" spans="1:7" ht="11.1" customHeight="1" x14ac:dyDescent="0.2">
      <c r="A308" s="56"/>
      <c r="B308" s="55"/>
      <c r="C308" s="102"/>
      <c r="D308" s="81"/>
      <c r="E308" s="160" t="s">
        <v>319</v>
      </c>
      <c r="F308" s="161"/>
      <c r="G308" s="162"/>
    </row>
    <row r="309" spans="1:7" ht="11.1" customHeight="1" x14ac:dyDescent="0.2">
      <c r="A309" s="56"/>
      <c r="B309" s="55"/>
      <c r="C309" s="52"/>
      <c r="D309" s="81"/>
      <c r="E309" s="149" t="s">
        <v>344</v>
      </c>
      <c r="F309" s="150"/>
      <c r="G309" s="147">
        <f>+G307-G306</f>
        <v>82058848</v>
      </c>
    </row>
    <row r="310" spans="1:7" ht="11.1" customHeight="1" thickBot="1" x14ac:dyDescent="0.25">
      <c r="A310" s="56"/>
      <c r="B310" s="51"/>
      <c r="C310" s="52"/>
      <c r="D310" s="81"/>
      <c r="E310" s="151"/>
      <c r="F310" s="152"/>
      <c r="G310" s="148"/>
    </row>
    <row r="311" spans="1:7" ht="11.1" customHeight="1" x14ac:dyDescent="0.2">
      <c r="A311" s="56"/>
      <c r="B311" s="120"/>
      <c r="C311" s="52"/>
      <c r="D311" s="81"/>
      <c r="E311" s="91"/>
      <c r="F311" s="99" t="s">
        <v>18</v>
      </c>
      <c r="G311" s="100"/>
    </row>
    <row r="312" spans="1:7" ht="11.1" customHeight="1" x14ac:dyDescent="0.2">
      <c r="A312" s="56"/>
      <c r="B312" s="64"/>
      <c r="C312" s="52"/>
      <c r="D312" s="81"/>
      <c r="E312" s="108"/>
      <c r="F312" s="94" t="s">
        <v>19</v>
      </c>
      <c r="G312" s="109"/>
    </row>
    <row r="313" spans="1:7" ht="11.1" customHeight="1" x14ac:dyDescent="0.2">
      <c r="A313" s="56"/>
      <c r="B313" s="51"/>
      <c r="C313" s="52"/>
      <c r="D313" s="81"/>
      <c r="E313" s="108"/>
      <c r="F313" s="110" t="s">
        <v>321</v>
      </c>
      <c r="G313" s="109"/>
    </row>
    <row r="314" spans="1:7" ht="11.1" customHeight="1" thickBot="1" x14ac:dyDescent="0.25">
      <c r="A314" s="56"/>
      <c r="B314" s="64"/>
      <c r="C314" s="52"/>
      <c r="D314" s="81"/>
      <c r="E314" s="111"/>
      <c r="F314" s="112" t="s">
        <v>20</v>
      </c>
      <c r="G314" s="113"/>
    </row>
    <row r="315" spans="1:7" ht="11.1" customHeight="1" x14ac:dyDescent="0.2">
      <c r="A315" s="56"/>
      <c r="B315" s="51"/>
      <c r="C315" s="102"/>
      <c r="D315" s="81"/>
      <c r="E315" s="99" t="s">
        <v>316</v>
      </c>
      <c r="F315" s="71"/>
      <c r="G315" s="72"/>
    </row>
    <row r="316" spans="1:7" ht="11.1" customHeight="1" x14ac:dyDescent="0.2">
      <c r="A316" s="60"/>
      <c r="B316" s="115"/>
      <c r="C316" s="52"/>
      <c r="D316" s="81"/>
      <c r="E316" s="94" t="s">
        <v>317</v>
      </c>
      <c r="F316" s="94"/>
      <c r="G316" s="82"/>
    </row>
    <row r="317" spans="1:7" ht="11.1" customHeight="1" x14ac:dyDescent="0.2">
      <c r="A317" s="56"/>
      <c r="B317" s="55"/>
      <c r="C317" s="52"/>
      <c r="D317" s="81"/>
      <c r="E317" s="94" t="s">
        <v>360</v>
      </c>
      <c r="F317" s="71"/>
      <c r="G317" s="126"/>
    </row>
    <row r="318" spans="1:7" ht="11.1" customHeight="1" x14ac:dyDescent="0.2">
      <c r="A318" s="56"/>
      <c r="B318" s="51"/>
      <c r="C318" s="102"/>
      <c r="D318" s="81"/>
      <c r="E318" s="94" t="s">
        <v>339</v>
      </c>
      <c r="F318" s="140"/>
      <c r="G318" s="82"/>
    </row>
    <row r="319" spans="1:7" ht="11.1" customHeight="1" x14ac:dyDescent="0.2">
      <c r="A319" s="56"/>
      <c r="B319" s="51"/>
      <c r="C319" s="52"/>
      <c r="D319" s="81"/>
      <c r="E319" s="116"/>
      <c r="F319" s="71"/>
      <c r="G319" s="126"/>
    </row>
    <row r="320" spans="1:7" ht="11.1" customHeight="1" x14ac:dyDescent="0.2">
      <c r="A320" s="56"/>
      <c r="B320" s="55"/>
      <c r="C320" s="52"/>
      <c r="D320" s="81"/>
      <c r="E320" s="157" t="s">
        <v>12</v>
      </c>
      <c r="F320" s="157"/>
      <c r="G320" s="157"/>
    </row>
    <row r="321" spans="1:7" ht="11.1" customHeight="1" x14ac:dyDescent="0.2">
      <c r="A321" s="56"/>
      <c r="B321" s="51"/>
      <c r="C321" s="52"/>
      <c r="D321" s="81"/>
      <c r="E321" s="133"/>
      <c r="F321" s="133"/>
      <c r="G321" s="82"/>
    </row>
    <row r="322" spans="1:7" ht="11.1" customHeight="1" x14ac:dyDescent="0.2">
      <c r="A322" s="153" t="s">
        <v>6</v>
      </c>
      <c r="B322" s="154"/>
      <c r="C322" s="70">
        <f>SUM(C276:C321)</f>
        <v>73664363</v>
      </c>
      <c r="D322" s="81"/>
      <c r="E322" s="155" t="s">
        <v>13</v>
      </c>
      <c r="F322" s="155"/>
      <c r="G322" s="155"/>
    </row>
    <row r="323" spans="1:7" ht="11.1" customHeight="1" x14ac:dyDescent="0.2">
      <c r="A323" s="144"/>
      <c r="B323" s="144"/>
      <c r="C323" s="75"/>
      <c r="D323" s="81"/>
      <c r="E323" s="144"/>
      <c r="F323" s="144"/>
      <c r="G323" s="75"/>
    </row>
    <row r="324" spans="1:7" ht="11.1" customHeight="1" x14ac:dyDescent="0.2">
      <c r="A324" s="144"/>
      <c r="B324" s="144"/>
      <c r="C324" s="75"/>
      <c r="D324" s="81"/>
      <c r="E324" s="144"/>
      <c r="F324" s="144"/>
      <c r="G324" s="75"/>
    </row>
    <row r="325" spans="1:7" ht="11.1" customHeight="1" x14ac:dyDescent="0.2">
      <c r="A325" s="144"/>
      <c r="B325" s="144"/>
      <c r="C325" s="75"/>
      <c r="D325" s="81"/>
      <c r="E325" s="144"/>
      <c r="F325" s="144"/>
      <c r="G325" s="75"/>
    </row>
    <row r="326" spans="1:7" ht="11.1" customHeight="1" x14ac:dyDescent="0.2">
      <c r="D326" s="16"/>
    </row>
    <row r="327" spans="1:7" ht="11.1" customHeight="1" x14ac:dyDescent="0.2">
      <c r="D327" s="16"/>
    </row>
    <row r="328" spans="1:7" ht="11.1" customHeight="1" x14ac:dyDescent="0.2">
      <c r="D328" s="16"/>
    </row>
    <row r="329" spans="1:7" ht="11.1" customHeight="1" x14ac:dyDescent="0.2">
      <c r="D329" s="16"/>
    </row>
    <row r="330" spans="1:7" ht="11.1" customHeight="1" x14ac:dyDescent="0.2">
      <c r="D330" s="16"/>
    </row>
    <row r="331" spans="1:7" ht="11.1" customHeight="1" x14ac:dyDescent="0.2">
      <c r="D331" s="16"/>
    </row>
    <row r="332" spans="1:7" ht="11.1" customHeight="1" x14ac:dyDescent="0.2">
      <c r="D332" s="16"/>
    </row>
    <row r="333" spans="1:7" ht="11.1" customHeight="1" x14ac:dyDescent="0.2">
      <c r="D333" s="16"/>
    </row>
    <row r="334" spans="1:7" ht="11.1" customHeight="1" x14ac:dyDescent="0.2">
      <c r="D334" s="16"/>
    </row>
    <row r="335" spans="1:7" ht="11.1" customHeight="1" x14ac:dyDescent="0.2">
      <c r="D335" s="16"/>
    </row>
    <row r="336" spans="1:7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>
      <c r="D363" s="16"/>
    </row>
    <row r="364" spans="4:4" ht="11.1" customHeight="1" x14ac:dyDescent="0.2">
      <c r="D364" s="16"/>
    </row>
    <row r="365" spans="4:4" ht="11.1" customHeight="1" x14ac:dyDescent="0.2">
      <c r="D365" s="16"/>
    </row>
    <row r="366" spans="4:4" ht="11.1" customHeight="1" x14ac:dyDescent="0.2">
      <c r="D366" s="16"/>
    </row>
    <row r="367" spans="4:4" ht="11.1" customHeight="1" x14ac:dyDescent="0.2">
      <c r="D367" s="16"/>
    </row>
    <row r="368" spans="4:4" ht="11.1" customHeight="1" x14ac:dyDescent="0.2">
      <c r="D368" s="16"/>
    </row>
    <row r="369" spans="4:4" ht="11.1" customHeight="1" x14ac:dyDescent="0.2">
      <c r="D369" s="16"/>
    </row>
    <row r="370" spans="4:4" ht="11.1" customHeight="1" x14ac:dyDescent="0.2">
      <c r="D370" s="16"/>
    </row>
    <row r="371" spans="4:4" ht="11.1" customHeight="1" x14ac:dyDescent="0.2">
      <c r="D371" s="16"/>
    </row>
    <row r="372" spans="4:4" ht="11.1" customHeight="1" x14ac:dyDescent="0.2">
      <c r="D372" s="16"/>
    </row>
    <row r="373" spans="4:4" ht="11.1" customHeight="1" x14ac:dyDescent="0.2">
      <c r="D373" s="16"/>
    </row>
    <row r="374" spans="4:4" ht="11.1" customHeight="1" x14ac:dyDescent="0.2">
      <c r="D374" s="16"/>
    </row>
    <row r="375" spans="4:4" ht="11.1" customHeight="1" x14ac:dyDescent="0.2">
      <c r="D375" s="16"/>
    </row>
    <row r="376" spans="4:4" ht="11.1" customHeight="1" x14ac:dyDescent="0.2">
      <c r="D376" s="16"/>
    </row>
    <row r="377" spans="4:4" ht="11.1" customHeight="1" x14ac:dyDescent="0.2">
      <c r="D377" s="16"/>
    </row>
    <row r="378" spans="4:4" ht="11.1" customHeight="1" x14ac:dyDescent="0.2">
      <c r="D378" s="16"/>
    </row>
    <row r="379" spans="4:4" ht="11.1" customHeight="1" x14ac:dyDescent="0.2">
      <c r="D379" s="16"/>
    </row>
    <row r="380" spans="4:4" ht="11.1" customHeight="1" x14ac:dyDescent="0.2">
      <c r="D380" s="16"/>
    </row>
    <row r="381" spans="4:4" ht="11.1" customHeight="1" x14ac:dyDescent="0.2">
      <c r="D381" s="16"/>
    </row>
    <row r="382" spans="4:4" ht="11.1" customHeight="1" x14ac:dyDescent="0.2">
      <c r="D382" s="16"/>
    </row>
    <row r="383" spans="4:4" ht="11.1" customHeight="1" x14ac:dyDescent="0.2">
      <c r="D383" s="16"/>
    </row>
    <row r="384" spans="4:4" ht="11.1" customHeight="1" x14ac:dyDescent="0.2">
      <c r="D384" s="16"/>
    </row>
    <row r="385" spans="4:4" ht="11.1" customHeight="1" x14ac:dyDescent="0.2">
      <c r="D385" s="16"/>
    </row>
    <row r="386" spans="4:4" ht="11.1" customHeight="1" x14ac:dyDescent="0.2">
      <c r="D386" s="16"/>
    </row>
    <row r="387" spans="4:4" ht="11.1" customHeight="1" x14ac:dyDescent="0.2">
      <c r="D387" s="16"/>
    </row>
    <row r="388" spans="4:4" ht="11.1" customHeight="1" x14ac:dyDescent="0.2">
      <c r="D388" s="16"/>
    </row>
    <row r="389" spans="4:4" ht="11.1" customHeight="1" x14ac:dyDescent="0.2">
      <c r="D389" s="16"/>
    </row>
    <row r="390" spans="4:4" ht="11.1" customHeight="1" x14ac:dyDescent="0.2">
      <c r="D390" s="16"/>
    </row>
    <row r="391" spans="4:4" ht="11.1" customHeight="1" x14ac:dyDescent="0.2">
      <c r="D391" s="16"/>
    </row>
    <row r="392" spans="4:4" ht="11.1" customHeight="1" x14ac:dyDescent="0.2">
      <c r="D392" s="16"/>
    </row>
    <row r="393" spans="4:4" ht="11.1" customHeight="1" x14ac:dyDescent="0.2">
      <c r="D393" s="16"/>
    </row>
    <row r="394" spans="4:4" ht="11.1" customHeight="1" x14ac:dyDescent="0.2">
      <c r="D394" s="16"/>
    </row>
    <row r="395" spans="4:4" ht="11.1" customHeight="1" x14ac:dyDescent="0.2">
      <c r="D395" s="16"/>
    </row>
    <row r="396" spans="4:4" ht="11.1" customHeight="1" x14ac:dyDescent="0.2">
      <c r="D396" s="16"/>
    </row>
    <row r="397" spans="4:4" ht="11.1" customHeight="1" x14ac:dyDescent="0.2">
      <c r="D397" s="16"/>
    </row>
    <row r="398" spans="4:4" ht="11.1" customHeight="1" x14ac:dyDescent="0.2">
      <c r="D398" s="16"/>
    </row>
    <row r="399" spans="4:4" ht="11.1" customHeight="1" x14ac:dyDescent="0.2">
      <c r="D399" s="16"/>
    </row>
    <row r="400" spans="4:4" ht="11.1" customHeight="1" x14ac:dyDescent="0.2">
      <c r="D400" s="16"/>
    </row>
    <row r="401" spans="4:4" ht="11.1" customHeight="1" x14ac:dyDescent="0.2">
      <c r="D401" s="16"/>
    </row>
    <row r="402" spans="4:4" ht="11.1" customHeight="1" x14ac:dyDescent="0.2">
      <c r="D402" s="16"/>
    </row>
    <row r="403" spans="4:4" ht="11.1" customHeight="1" x14ac:dyDescent="0.2">
      <c r="D403" s="16"/>
    </row>
    <row r="404" spans="4:4" ht="11.1" customHeight="1" x14ac:dyDescent="0.2">
      <c r="D404" s="16"/>
    </row>
    <row r="405" spans="4:4" ht="11.1" customHeight="1" x14ac:dyDescent="0.2">
      <c r="D405" s="16"/>
    </row>
    <row r="406" spans="4:4" ht="11.1" customHeight="1" x14ac:dyDescent="0.2">
      <c r="D406" s="16"/>
    </row>
    <row r="407" spans="4:4" ht="11.1" customHeight="1" x14ac:dyDescent="0.2">
      <c r="D407" s="16"/>
    </row>
    <row r="408" spans="4:4" ht="11.1" customHeight="1" x14ac:dyDescent="0.2">
      <c r="D408" s="16"/>
    </row>
    <row r="409" spans="4:4" ht="11.1" customHeight="1" x14ac:dyDescent="0.2">
      <c r="D409" s="16"/>
    </row>
    <row r="410" spans="4:4" ht="11.1" customHeight="1" x14ac:dyDescent="0.2">
      <c r="D410" s="16"/>
    </row>
    <row r="411" spans="4:4" ht="11.1" customHeight="1" x14ac:dyDescent="0.2">
      <c r="D411" s="16"/>
    </row>
    <row r="412" spans="4:4" ht="11.1" customHeight="1" x14ac:dyDescent="0.2">
      <c r="D412" s="16"/>
    </row>
    <row r="413" spans="4:4" ht="11.1" customHeight="1" x14ac:dyDescent="0.2">
      <c r="D413" s="16"/>
    </row>
    <row r="414" spans="4:4" ht="11.1" customHeight="1" x14ac:dyDescent="0.2">
      <c r="D414" s="16"/>
    </row>
    <row r="415" spans="4:4" ht="11.1" customHeight="1" x14ac:dyDescent="0.2">
      <c r="D415" s="16"/>
    </row>
    <row r="416" spans="4:4" ht="11.1" customHeight="1" x14ac:dyDescent="0.2">
      <c r="D416" s="16"/>
    </row>
    <row r="417" spans="4:4" ht="11.1" customHeight="1" x14ac:dyDescent="0.2">
      <c r="D417" s="16"/>
    </row>
    <row r="418" spans="4:4" ht="11.1" customHeight="1" x14ac:dyDescent="0.2">
      <c r="D418" s="16"/>
    </row>
    <row r="419" spans="4:4" ht="11.1" customHeight="1" x14ac:dyDescent="0.2">
      <c r="D419" s="16"/>
    </row>
    <row r="420" spans="4:4" ht="11.1" customHeight="1" x14ac:dyDescent="0.2">
      <c r="D420" s="16"/>
    </row>
    <row r="421" spans="4:4" ht="11.1" customHeight="1" x14ac:dyDescent="0.2">
      <c r="D421" s="16"/>
    </row>
    <row r="422" spans="4:4" ht="11.1" customHeight="1" x14ac:dyDescent="0.2">
      <c r="D422" s="16"/>
    </row>
    <row r="423" spans="4:4" ht="11.1" customHeight="1" x14ac:dyDescent="0.2">
      <c r="D423" s="16"/>
    </row>
    <row r="424" spans="4:4" ht="11.1" customHeight="1" x14ac:dyDescent="0.2">
      <c r="D424" s="16"/>
    </row>
    <row r="425" spans="4:4" ht="11.1" customHeight="1" x14ac:dyDescent="0.2">
      <c r="D425" s="16"/>
    </row>
    <row r="426" spans="4:4" ht="11.1" customHeight="1" x14ac:dyDescent="0.2">
      <c r="D426" s="16"/>
    </row>
    <row r="427" spans="4:4" ht="11.1" customHeight="1" x14ac:dyDescent="0.2">
      <c r="D427" s="16"/>
    </row>
    <row r="428" spans="4:4" ht="11.1" customHeight="1" x14ac:dyDescent="0.2">
      <c r="D428" s="16"/>
    </row>
    <row r="429" spans="4:4" ht="11.1" customHeight="1" x14ac:dyDescent="0.2">
      <c r="D429" s="16"/>
    </row>
    <row r="430" spans="4:4" ht="11.1" customHeight="1" x14ac:dyDescent="0.2">
      <c r="D430" s="16"/>
    </row>
    <row r="431" spans="4:4" ht="11.1" customHeight="1" x14ac:dyDescent="0.2">
      <c r="D431" s="16"/>
    </row>
    <row r="432" spans="4:4" ht="11.1" customHeight="1" x14ac:dyDescent="0.2">
      <c r="D432" s="16"/>
    </row>
    <row r="433" spans="4:4" ht="11.1" customHeight="1" x14ac:dyDescent="0.2">
      <c r="D433" s="16"/>
    </row>
    <row r="434" spans="4:4" ht="11.1" customHeight="1" x14ac:dyDescent="0.2">
      <c r="D434" s="16"/>
    </row>
    <row r="435" spans="4:4" ht="11.1" customHeight="1" x14ac:dyDescent="0.2">
      <c r="D435" s="16"/>
    </row>
    <row r="436" spans="4:4" ht="11.1" customHeight="1" x14ac:dyDescent="0.2">
      <c r="D436" s="16"/>
    </row>
    <row r="437" spans="4:4" ht="11.1" customHeight="1" x14ac:dyDescent="0.2">
      <c r="D437" s="16"/>
    </row>
    <row r="438" spans="4:4" ht="11.1" customHeight="1" x14ac:dyDescent="0.2">
      <c r="D438" s="16"/>
    </row>
    <row r="439" spans="4:4" ht="11.1" customHeight="1" x14ac:dyDescent="0.2">
      <c r="D439" s="16"/>
    </row>
    <row r="440" spans="4:4" ht="11.1" customHeight="1" x14ac:dyDescent="0.2">
      <c r="D440" s="16"/>
    </row>
    <row r="441" spans="4:4" ht="11.1" customHeight="1" x14ac:dyDescent="0.2">
      <c r="D441" s="16"/>
    </row>
    <row r="442" spans="4:4" ht="11.1" customHeight="1" x14ac:dyDescent="0.2">
      <c r="D442" s="16"/>
    </row>
    <row r="443" spans="4:4" ht="11.1" customHeight="1" x14ac:dyDescent="0.2">
      <c r="D443" s="16"/>
    </row>
    <row r="444" spans="4:4" ht="11.1" customHeight="1" x14ac:dyDescent="0.2">
      <c r="D444" s="16"/>
    </row>
    <row r="445" spans="4:4" ht="11.1" customHeight="1" x14ac:dyDescent="0.2">
      <c r="D445" s="16"/>
    </row>
    <row r="446" spans="4:4" ht="11.1" customHeight="1" x14ac:dyDescent="0.2">
      <c r="D446" s="16"/>
    </row>
    <row r="447" spans="4:4" ht="11.1" customHeight="1" x14ac:dyDescent="0.2">
      <c r="D447" s="16"/>
    </row>
    <row r="448" spans="4:4" ht="11.1" customHeight="1" x14ac:dyDescent="0.2">
      <c r="D448" s="16"/>
    </row>
    <row r="449" spans="4:4" ht="11.1" customHeight="1" x14ac:dyDescent="0.2">
      <c r="D449" s="16"/>
    </row>
    <row r="450" spans="4:4" ht="11.1" customHeight="1" x14ac:dyDescent="0.2">
      <c r="D450" s="16"/>
    </row>
    <row r="451" spans="4:4" ht="11.1" customHeight="1" x14ac:dyDescent="0.2">
      <c r="D451" s="16"/>
    </row>
    <row r="452" spans="4:4" ht="11.1" customHeight="1" x14ac:dyDescent="0.2">
      <c r="D452" s="16"/>
    </row>
    <row r="453" spans="4:4" ht="11.1" customHeight="1" x14ac:dyDescent="0.2">
      <c r="D453" s="16"/>
    </row>
    <row r="454" spans="4:4" ht="11.1" customHeight="1" x14ac:dyDescent="0.2">
      <c r="D454" s="16"/>
    </row>
    <row r="455" spans="4:4" ht="11.1" customHeight="1" x14ac:dyDescent="0.2">
      <c r="D455" s="16"/>
    </row>
    <row r="456" spans="4:4" ht="11.1" customHeight="1" x14ac:dyDescent="0.2">
      <c r="D456" s="16"/>
    </row>
    <row r="457" spans="4:4" ht="11.1" customHeight="1" x14ac:dyDescent="0.2">
      <c r="D457" s="16"/>
    </row>
    <row r="458" spans="4:4" ht="11.1" customHeight="1" x14ac:dyDescent="0.2">
      <c r="D458" s="16"/>
    </row>
    <row r="459" spans="4:4" ht="11.1" customHeight="1" x14ac:dyDescent="0.2">
      <c r="D459" s="16"/>
    </row>
    <row r="460" spans="4:4" ht="11.1" customHeight="1" x14ac:dyDescent="0.2">
      <c r="D460" s="16"/>
    </row>
    <row r="461" spans="4:4" ht="11.1" customHeight="1" x14ac:dyDescent="0.2">
      <c r="D461" s="16"/>
    </row>
    <row r="462" spans="4:4" ht="11.1" customHeight="1" x14ac:dyDescent="0.2">
      <c r="D462" s="16"/>
    </row>
    <row r="463" spans="4:4" ht="11.1" customHeight="1" x14ac:dyDescent="0.2">
      <c r="D463" s="16"/>
    </row>
    <row r="464" spans="4:4" ht="11.1" customHeight="1" x14ac:dyDescent="0.2">
      <c r="D464" s="16"/>
    </row>
    <row r="465" spans="4:4" ht="11.1" customHeight="1" x14ac:dyDescent="0.2">
      <c r="D465" s="16"/>
    </row>
    <row r="466" spans="4:4" ht="11.1" customHeight="1" x14ac:dyDescent="0.2">
      <c r="D466" s="16"/>
    </row>
    <row r="467" spans="4:4" ht="11.1" customHeight="1" x14ac:dyDescent="0.2">
      <c r="D467" s="16"/>
    </row>
    <row r="468" spans="4:4" ht="11.1" customHeight="1" x14ac:dyDescent="0.2">
      <c r="D468" s="16"/>
    </row>
    <row r="469" spans="4:4" ht="11.1" customHeight="1" x14ac:dyDescent="0.2">
      <c r="D469" s="16"/>
    </row>
    <row r="470" spans="4:4" ht="11.1" customHeight="1" x14ac:dyDescent="0.2">
      <c r="D470" s="16"/>
    </row>
    <row r="471" spans="4:4" ht="11.1" customHeight="1" x14ac:dyDescent="0.2">
      <c r="D471" s="16"/>
    </row>
    <row r="472" spans="4:4" ht="11.1" customHeight="1" x14ac:dyDescent="0.2">
      <c r="D472" s="16"/>
    </row>
    <row r="473" spans="4:4" ht="11.1" customHeight="1" x14ac:dyDescent="0.2">
      <c r="D473" s="16"/>
    </row>
    <row r="474" spans="4:4" ht="11.1" customHeight="1" x14ac:dyDescent="0.2">
      <c r="D474" s="16"/>
    </row>
    <row r="475" spans="4:4" ht="11.1" customHeight="1" x14ac:dyDescent="0.2">
      <c r="D475" s="16"/>
    </row>
    <row r="476" spans="4:4" ht="11.1" customHeight="1" x14ac:dyDescent="0.2"/>
    <row r="477" spans="4:4" ht="11.1" customHeight="1" x14ac:dyDescent="0.2"/>
    <row r="478" spans="4:4" ht="11.1" customHeight="1" x14ac:dyDescent="0.2"/>
    <row r="479" spans="4:4" ht="11.1" customHeight="1" x14ac:dyDescent="0.2"/>
    <row r="480" spans="4:4" ht="11.1" customHeight="1" x14ac:dyDescent="0.2"/>
    <row r="481" ht="11.1" customHeight="1" x14ac:dyDescent="0.2"/>
    <row r="482" ht="11.1" customHeight="1" x14ac:dyDescent="0.2"/>
    <row r="483" ht="11.1" customHeight="1" x14ac:dyDescent="0.2"/>
    <row r="484" ht="11.1" customHeight="1" x14ac:dyDescent="0.2"/>
    <row r="485" ht="11.1" customHeight="1" x14ac:dyDescent="0.2"/>
    <row r="486" ht="11.1" customHeight="1" x14ac:dyDescent="0.2"/>
    <row r="487" ht="11.1" customHeight="1" x14ac:dyDescent="0.2"/>
    <row r="488" ht="11.1" customHeight="1" x14ac:dyDescent="0.2"/>
    <row r="489" ht="11.1" customHeight="1" x14ac:dyDescent="0.2"/>
    <row r="490" ht="11.1" customHeight="1" x14ac:dyDescent="0.2"/>
    <row r="491" ht="11.1" customHeight="1" x14ac:dyDescent="0.2"/>
    <row r="492" ht="11.1" customHeight="1" x14ac:dyDescent="0.2"/>
    <row r="493" ht="11.1" customHeight="1" x14ac:dyDescent="0.2"/>
    <row r="494" ht="11.1" customHeight="1" x14ac:dyDescent="0.2"/>
    <row r="495" ht="11.1" customHeight="1" x14ac:dyDescent="0.2"/>
    <row r="496" ht="11.1" customHeight="1" x14ac:dyDescent="0.2"/>
    <row r="497" ht="11.1" customHeight="1" x14ac:dyDescent="0.2"/>
    <row r="498" ht="11.1" customHeight="1" x14ac:dyDescent="0.2"/>
    <row r="499" ht="11.1" customHeight="1" x14ac:dyDescent="0.2"/>
    <row r="500" ht="11.1" customHeight="1" x14ac:dyDescent="0.2"/>
    <row r="501" ht="11.1" customHeight="1" x14ac:dyDescent="0.2"/>
    <row r="502" ht="11.1" customHeight="1" x14ac:dyDescent="0.2"/>
    <row r="503" ht="11.1" customHeight="1" x14ac:dyDescent="0.2"/>
    <row r="504" ht="11.1" customHeight="1" x14ac:dyDescent="0.2"/>
    <row r="505" ht="11.1" customHeight="1" x14ac:dyDescent="0.2"/>
    <row r="506" ht="11.1" customHeight="1" x14ac:dyDescent="0.2"/>
    <row r="507" ht="11.1" customHeight="1" x14ac:dyDescent="0.2"/>
    <row r="508" ht="11.1" customHeight="1" x14ac:dyDescent="0.2"/>
    <row r="509" ht="11.1" customHeight="1" x14ac:dyDescent="0.2"/>
    <row r="510" ht="11.1" customHeight="1" x14ac:dyDescent="0.2"/>
    <row r="511" ht="11.1" customHeight="1" x14ac:dyDescent="0.2"/>
    <row r="512" ht="11.1" customHeight="1" x14ac:dyDescent="0.2"/>
    <row r="513" ht="11.1" customHeight="1" x14ac:dyDescent="0.2"/>
    <row r="514" ht="11.1" customHeight="1" x14ac:dyDescent="0.2"/>
    <row r="515" ht="11.1" customHeight="1" x14ac:dyDescent="0.2"/>
    <row r="516" ht="11.1" customHeight="1" x14ac:dyDescent="0.2"/>
    <row r="517" ht="11.1" customHeight="1" x14ac:dyDescent="0.2"/>
    <row r="518" ht="11.1" customHeight="1" x14ac:dyDescent="0.2"/>
    <row r="519" ht="11.1" customHeight="1" x14ac:dyDescent="0.2"/>
    <row r="520" ht="11.1" customHeight="1" x14ac:dyDescent="0.2"/>
    <row r="521" ht="11.1" customHeight="1" x14ac:dyDescent="0.2"/>
  </sheetData>
  <mergeCells count="38">
    <mergeCell ref="C5:C6"/>
    <mergeCell ref="A53:B53"/>
    <mergeCell ref="A55:G55"/>
    <mergeCell ref="A2:G2"/>
    <mergeCell ref="A3:G3"/>
    <mergeCell ref="A1:G1"/>
    <mergeCell ref="E53:F53"/>
    <mergeCell ref="A269:B269"/>
    <mergeCell ref="E269:F269"/>
    <mergeCell ref="A272:G272"/>
    <mergeCell ref="A273:G273"/>
    <mergeCell ref="A274:G274"/>
    <mergeCell ref="E214:F214"/>
    <mergeCell ref="A214:B214"/>
    <mergeCell ref="A56:G56"/>
    <mergeCell ref="A107:B107"/>
    <mergeCell ref="E107:F107"/>
    <mergeCell ref="A57:G57"/>
    <mergeCell ref="A322:B322"/>
    <mergeCell ref="A220:G220"/>
    <mergeCell ref="A221:G221"/>
    <mergeCell ref="A219:G219"/>
    <mergeCell ref="A110:G110"/>
    <mergeCell ref="A111:G111"/>
    <mergeCell ref="E320:G320"/>
    <mergeCell ref="A160:B160"/>
    <mergeCell ref="E160:F160"/>
    <mergeCell ref="E322:G322"/>
    <mergeCell ref="A112:G112"/>
    <mergeCell ref="E306:F306"/>
    <mergeCell ref="E307:F307"/>
    <mergeCell ref="E308:F308"/>
    <mergeCell ref="E309:F310"/>
    <mergeCell ref="G307:G308"/>
    <mergeCell ref="G309:G310"/>
    <mergeCell ref="A164:G164"/>
    <mergeCell ref="A165:G165"/>
    <mergeCell ref="A166:G166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83"/>
  <sheetViews>
    <sheetView view="pageBreakPreview" topLeftCell="C3" zoomScale="60" zoomScaleNormal="100" workbookViewId="0">
      <selection activeCell="F24" sqref="C24:G330"/>
    </sheetView>
  </sheetViews>
  <sheetFormatPr defaultRowHeight="12.75" x14ac:dyDescent="0.2"/>
  <cols>
    <col min="1" max="1" width="10.140625" customWidth="1"/>
    <col min="2" max="3" width="10.28515625" customWidth="1"/>
    <col min="4" max="4" width="23.42578125" customWidth="1"/>
    <col min="5" max="6" width="12.7109375" customWidth="1"/>
    <col min="7" max="7" width="17.42578125" customWidth="1"/>
    <col min="250" max="250" width="10.140625" customWidth="1"/>
    <col min="251" max="251" width="10.28515625" customWidth="1"/>
    <col min="252" max="252" width="23.42578125" customWidth="1"/>
    <col min="253" max="255" width="12.7109375" customWidth="1"/>
    <col min="256" max="256" width="17.42578125" customWidth="1"/>
    <col min="257" max="257" width="10.28515625" customWidth="1"/>
    <col min="258" max="258" width="23.42578125" customWidth="1"/>
    <col min="259" max="260" width="12.7109375" customWidth="1"/>
    <col min="261" max="261" width="17.42578125" customWidth="1"/>
    <col min="262" max="262" width="16.7109375" customWidth="1"/>
    <col min="506" max="506" width="10.140625" customWidth="1"/>
    <col min="507" max="507" width="10.28515625" customWidth="1"/>
    <col min="508" max="508" width="23.42578125" customWidth="1"/>
    <col min="509" max="511" width="12.7109375" customWidth="1"/>
    <col min="512" max="512" width="17.42578125" customWidth="1"/>
    <col min="513" max="513" width="10.28515625" customWidth="1"/>
    <col min="514" max="514" width="23.42578125" customWidth="1"/>
    <col min="515" max="516" width="12.7109375" customWidth="1"/>
    <col min="517" max="517" width="17.42578125" customWidth="1"/>
    <col min="518" max="518" width="16.7109375" customWidth="1"/>
    <col min="762" max="762" width="10.140625" customWidth="1"/>
    <col min="763" max="763" width="10.28515625" customWidth="1"/>
    <col min="764" max="764" width="23.42578125" customWidth="1"/>
    <col min="765" max="767" width="12.7109375" customWidth="1"/>
    <col min="768" max="768" width="17.42578125" customWidth="1"/>
    <col min="769" max="769" width="10.28515625" customWidth="1"/>
    <col min="770" max="770" width="23.42578125" customWidth="1"/>
    <col min="771" max="772" width="12.7109375" customWidth="1"/>
    <col min="773" max="773" width="17.42578125" customWidth="1"/>
    <col min="774" max="774" width="16.7109375" customWidth="1"/>
    <col min="1018" max="1018" width="10.140625" customWidth="1"/>
    <col min="1019" max="1019" width="10.28515625" customWidth="1"/>
    <col min="1020" max="1020" width="23.42578125" customWidth="1"/>
    <col min="1021" max="1023" width="12.7109375" customWidth="1"/>
    <col min="1024" max="1024" width="17.42578125" customWidth="1"/>
    <col min="1025" max="1025" width="10.28515625" customWidth="1"/>
    <col min="1026" max="1026" width="23.42578125" customWidth="1"/>
    <col min="1027" max="1028" width="12.7109375" customWidth="1"/>
    <col min="1029" max="1029" width="17.42578125" customWidth="1"/>
    <col min="1030" max="1030" width="16.7109375" customWidth="1"/>
    <col min="1274" max="1274" width="10.140625" customWidth="1"/>
    <col min="1275" max="1275" width="10.28515625" customWidth="1"/>
    <col min="1276" max="1276" width="23.42578125" customWidth="1"/>
    <col min="1277" max="1279" width="12.7109375" customWidth="1"/>
    <col min="1280" max="1280" width="17.42578125" customWidth="1"/>
    <col min="1281" max="1281" width="10.28515625" customWidth="1"/>
    <col min="1282" max="1282" width="23.42578125" customWidth="1"/>
    <col min="1283" max="1284" width="12.7109375" customWidth="1"/>
    <col min="1285" max="1285" width="17.42578125" customWidth="1"/>
    <col min="1286" max="1286" width="16.7109375" customWidth="1"/>
    <col min="1530" max="1530" width="10.140625" customWidth="1"/>
    <col min="1531" max="1531" width="10.28515625" customWidth="1"/>
    <col min="1532" max="1532" width="23.42578125" customWidth="1"/>
    <col min="1533" max="1535" width="12.7109375" customWidth="1"/>
    <col min="1536" max="1536" width="17.42578125" customWidth="1"/>
    <col min="1537" max="1537" width="10.28515625" customWidth="1"/>
    <col min="1538" max="1538" width="23.42578125" customWidth="1"/>
    <col min="1539" max="1540" width="12.7109375" customWidth="1"/>
    <col min="1541" max="1541" width="17.42578125" customWidth="1"/>
    <col min="1542" max="1542" width="16.7109375" customWidth="1"/>
    <col min="1786" max="1786" width="10.140625" customWidth="1"/>
    <col min="1787" max="1787" width="10.28515625" customWidth="1"/>
    <col min="1788" max="1788" width="23.42578125" customWidth="1"/>
    <col min="1789" max="1791" width="12.7109375" customWidth="1"/>
    <col min="1792" max="1792" width="17.42578125" customWidth="1"/>
    <col min="1793" max="1793" width="10.28515625" customWidth="1"/>
    <col min="1794" max="1794" width="23.42578125" customWidth="1"/>
    <col min="1795" max="1796" width="12.7109375" customWidth="1"/>
    <col min="1797" max="1797" width="17.42578125" customWidth="1"/>
    <col min="1798" max="1798" width="16.7109375" customWidth="1"/>
    <col min="2042" max="2042" width="10.140625" customWidth="1"/>
    <col min="2043" max="2043" width="10.28515625" customWidth="1"/>
    <col min="2044" max="2044" width="23.42578125" customWidth="1"/>
    <col min="2045" max="2047" width="12.7109375" customWidth="1"/>
    <col min="2048" max="2048" width="17.42578125" customWidth="1"/>
    <col min="2049" max="2049" width="10.28515625" customWidth="1"/>
    <col min="2050" max="2050" width="23.42578125" customWidth="1"/>
    <col min="2051" max="2052" width="12.7109375" customWidth="1"/>
    <col min="2053" max="2053" width="17.42578125" customWidth="1"/>
    <col min="2054" max="2054" width="16.7109375" customWidth="1"/>
    <col min="2298" max="2298" width="10.140625" customWidth="1"/>
    <col min="2299" max="2299" width="10.28515625" customWidth="1"/>
    <col min="2300" max="2300" width="23.42578125" customWidth="1"/>
    <col min="2301" max="2303" width="12.7109375" customWidth="1"/>
    <col min="2304" max="2304" width="17.42578125" customWidth="1"/>
    <col min="2305" max="2305" width="10.28515625" customWidth="1"/>
    <col min="2306" max="2306" width="23.42578125" customWidth="1"/>
    <col min="2307" max="2308" width="12.7109375" customWidth="1"/>
    <col min="2309" max="2309" width="17.42578125" customWidth="1"/>
    <col min="2310" max="2310" width="16.7109375" customWidth="1"/>
    <col min="2554" max="2554" width="10.140625" customWidth="1"/>
    <col min="2555" max="2555" width="10.28515625" customWidth="1"/>
    <col min="2556" max="2556" width="23.42578125" customWidth="1"/>
    <col min="2557" max="2559" width="12.7109375" customWidth="1"/>
    <col min="2560" max="2560" width="17.42578125" customWidth="1"/>
    <col min="2561" max="2561" width="10.28515625" customWidth="1"/>
    <col min="2562" max="2562" width="23.42578125" customWidth="1"/>
    <col min="2563" max="2564" width="12.7109375" customWidth="1"/>
    <col min="2565" max="2565" width="17.42578125" customWidth="1"/>
    <col min="2566" max="2566" width="16.7109375" customWidth="1"/>
    <col min="2810" max="2810" width="10.140625" customWidth="1"/>
    <col min="2811" max="2811" width="10.28515625" customWidth="1"/>
    <col min="2812" max="2812" width="23.42578125" customWidth="1"/>
    <col min="2813" max="2815" width="12.7109375" customWidth="1"/>
    <col min="2816" max="2816" width="17.42578125" customWidth="1"/>
    <col min="2817" max="2817" width="10.28515625" customWidth="1"/>
    <col min="2818" max="2818" width="23.42578125" customWidth="1"/>
    <col min="2819" max="2820" width="12.7109375" customWidth="1"/>
    <col min="2821" max="2821" width="17.42578125" customWidth="1"/>
    <col min="2822" max="2822" width="16.7109375" customWidth="1"/>
    <col min="3066" max="3066" width="10.140625" customWidth="1"/>
    <col min="3067" max="3067" width="10.28515625" customWidth="1"/>
    <col min="3068" max="3068" width="23.42578125" customWidth="1"/>
    <col min="3069" max="3071" width="12.7109375" customWidth="1"/>
    <col min="3072" max="3072" width="17.42578125" customWidth="1"/>
    <col min="3073" max="3073" width="10.28515625" customWidth="1"/>
    <col min="3074" max="3074" width="23.42578125" customWidth="1"/>
    <col min="3075" max="3076" width="12.7109375" customWidth="1"/>
    <col min="3077" max="3077" width="17.42578125" customWidth="1"/>
    <col min="3078" max="3078" width="16.7109375" customWidth="1"/>
    <col min="3322" max="3322" width="10.140625" customWidth="1"/>
    <col min="3323" max="3323" width="10.28515625" customWidth="1"/>
    <col min="3324" max="3324" width="23.42578125" customWidth="1"/>
    <col min="3325" max="3327" width="12.7109375" customWidth="1"/>
    <col min="3328" max="3328" width="17.42578125" customWidth="1"/>
    <col min="3329" max="3329" width="10.28515625" customWidth="1"/>
    <col min="3330" max="3330" width="23.42578125" customWidth="1"/>
    <col min="3331" max="3332" width="12.7109375" customWidth="1"/>
    <col min="3333" max="3333" width="17.42578125" customWidth="1"/>
    <col min="3334" max="3334" width="16.7109375" customWidth="1"/>
    <col min="3578" max="3578" width="10.140625" customWidth="1"/>
    <col min="3579" max="3579" width="10.28515625" customWidth="1"/>
    <col min="3580" max="3580" width="23.42578125" customWidth="1"/>
    <col min="3581" max="3583" width="12.7109375" customWidth="1"/>
    <col min="3584" max="3584" width="17.42578125" customWidth="1"/>
    <col min="3585" max="3585" width="10.28515625" customWidth="1"/>
    <col min="3586" max="3586" width="23.42578125" customWidth="1"/>
    <col min="3587" max="3588" width="12.7109375" customWidth="1"/>
    <col min="3589" max="3589" width="17.42578125" customWidth="1"/>
    <col min="3590" max="3590" width="16.7109375" customWidth="1"/>
    <col min="3834" max="3834" width="10.140625" customWidth="1"/>
    <col min="3835" max="3835" width="10.28515625" customWidth="1"/>
    <col min="3836" max="3836" width="23.42578125" customWidth="1"/>
    <col min="3837" max="3839" width="12.7109375" customWidth="1"/>
    <col min="3840" max="3840" width="17.42578125" customWidth="1"/>
    <col min="3841" max="3841" width="10.28515625" customWidth="1"/>
    <col min="3842" max="3842" width="23.42578125" customWidth="1"/>
    <col min="3843" max="3844" width="12.7109375" customWidth="1"/>
    <col min="3845" max="3845" width="17.42578125" customWidth="1"/>
    <col min="3846" max="3846" width="16.7109375" customWidth="1"/>
    <col min="4090" max="4090" width="10.140625" customWidth="1"/>
    <col min="4091" max="4091" width="10.28515625" customWidth="1"/>
    <col min="4092" max="4092" width="23.42578125" customWidth="1"/>
    <col min="4093" max="4095" width="12.7109375" customWidth="1"/>
    <col min="4096" max="4096" width="17.42578125" customWidth="1"/>
    <col min="4097" max="4097" width="10.28515625" customWidth="1"/>
    <col min="4098" max="4098" width="23.42578125" customWidth="1"/>
    <col min="4099" max="4100" width="12.7109375" customWidth="1"/>
    <col min="4101" max="4101" width="17.42578125" customWidth="1"/>
    <col min="4102" max="4102" width="16.7109375" customWidth="1"/>
    <col min="4346" max="4346" width="10.140625" customWidth="1"/>
    <col min="4347" max="4347" width="10.28515625" customWidth="1"/>
    <col min="4348" max="4348" width="23.42578125" customWidth="1"/>
    <col min="4349" max="4351" width="12.7109375" customWidth="1"/>
    <col min="4352" max="4352" width="17.42578125" customWidth="1"/>
    <col min="4353" max="4353" width="10.28515625" customWidth="1"/>
    <col min="4354" max="4354" width="23.42578125" customWidth="1"/>
    <col min="4355" max="4356" width="12.7109375" customWidth="1"/>
    <col min="4357" max="4357" width="17.42578125" customWidth="1"/>
    <col min="4358" max="4358" width="16.7109375" customWidth="1"/>
    <col min="4602" max="4602" width="10.140625" customWidth="1"/>
    <col min="4603" max="4603" width="10.28515625" customWidth="1"/>
    <col min="4604" max="4604" width="23.42578125" customWidth="1"/>
    <col min="4605" max="4607" width="12.7109375" customWidth="1"/>
    <col min="4608" max="4608" width="17.42578125" customWidth="1"/>
    <col min="4609" max="4609" width="10.28515625" customWidth="1"/>
    <col min="4610" max="4610" width="23.42578125" customWidth="1"/>
    <col min="4611" max="4612" width="12.7109375" customWidth="1"/>
    <col min="4613" max="4613" width="17.42578125" customWidth="1"/>
    <col min="4614" max="4614" width="16.7109375" customWidth="1"/>
    <col min="4858" max="4858" width="10.140625" customWidth="1"/>
    <col min="4859" max="4859" width="10.28515625" customWidth="1"/>
    <col min="4860" max="4860" width="23.42578125" customWidth="1"/>
    <col min="4861" max="4863" width="12.7109375" customWidth="1"/>
    <col min="4864" max="4864" width="17.42578125" customWidth="1"/>
    <col min="4865" max="4865" width="10.28515625" customWidth="1"/>
    <col min="4866" max="4866" width="23.42578125" customWidth="1"/>
    <col min="4867" max="4868" width="12.7109375" customWidth="1"/>
    <col min="4869" max="4869" width="17.42578125" customWidth="1"/>
    <col min="4870" max="4870" width="16.7109375" customWidth="1"/>
    <col min="5114" max="5114" width="10.140625" customWidth="1"/>
    <col min="5115" max="5115" width="10.28515625" customWidth="1"/>
    <col min="5116" max="5116" width="23.42578125" customWidth="1"/>
    <col min="5117" max="5119" width="12.7109375" customWidth="1"/>
    <col min="5120" max="5120" width="17.42578125" customWidth="1"/>
    <col min="5121" max="5121" width="10.28515625" customWidth="1"/>
    <col min="5122" max="5122" width="23.42578125" customWidth="1"/>
    <col min="5123" max="5124" width="12.7109375" customWidth="1"/>
    <col min="5125" max="5125" width="17.42578125" customWidth="1"/>
    <col min="5126" max="5126" width="16.7109375" customWidth="1"/>
    <col min="5370" max="5370" width="10.140625" customWidth="1"/>
    <col min="5371" max="5371" width="10.28515625" customWidth="1"/>
    <col min="5372" max="5372" width="23.42578125" customWidth="1"/>
    <col min="5373" max="5375" width="12.7109375" customWidth="1"/>
    <col min="5376" max="5376" width="17.42578125" customWidth="1"/>
    <col min="5377" max="5377" width="10.28515625" customWidth="1"/>
    <col min="5378" max="5378" width="23.42578125" customWidth="1"/>
    <col min="5379" max="5380" width="12.7109375" customWidth="1"/>
    <col min="5381" max="5381" width="17.42578125" customWidth="1"/>
    <col min="5382" max="5382" width="16.7109375" customWidth="1"/>
    <col min="5626" max="5626" width="10.140625" customWidth="1"/>
    <col min="5627" max="5627" width="10.28515625" customWidth="1"/>
    <col min="5628" max="5628" width="23.42578125" customWidth="1"/>
    <col min="5629" max="5631" width="12.7109375" customWidth="1"/>
    <col min="5632" max="5632" width="17.42578125" customWidth="1"/>
    <col min="5633" max="5633" width="10.28515625" customWidth="1"/>
    <col min="5634" max="5634" width="23.42578125" customWidth="1"/>
    <col min="5635" max="5636" width="12.7109375" customWidth="1"/>
    <col min="5637" max="5637" width="17.42578125" customWidth="1"/>
    <col min="5638" max="5638" width="16.7109375" customWidth="1"/>
    <col min="5882" max="5882" width="10.140625" customWidth="1"/>
    <col min="5883" max="5883" width="10.28515625" customWidth="1"/>
    <col min="5884" max="5884" width="23.42578125" customWidth="1"/>
    <col min="5885" max="5887" width="12.7109375" customWidth="1"/>
    <col min="5888" max="5888" width="17.42578125" customWidth="1"/>
    <col min="5889" max="5889" width="10.28515625" customWidth="1"/>
    <col min="5890" max="5890" width="23.42578125" customWidth="1"/>
    <col min="5891" max="5892" width="12.7109375" customWidth="1"/>
    <col min="5893" max="5893" width="17.42578125" customWidth="1"/>
    <col min="5894" max="5894" width="16.7109375" customWidth="1"/>
    <col min="6138" max="6138" width="10.140625" customWidth="1"/>
    <col min="6139" max="6139" width="10.28515625" customWidth="1"/>
    <col min="6140" max="6140" width="23.42578125" customWidth="1"/>
    <col min="6141" max="6143" width="12.7109375" customWidth="1"/>
    <col min="6144" max="6144" width="17.42578125" customWidth="1"/>
    <col min="6145" max="6145" width="10.28515625" customWidth="1"/>
    <col min="6146" max="6146" width="23.42578125" customWidth="1"/>
    <col min="6147" max="6148" width="12.7109375" customWidth="1"/>
    <col min="6149" max="6149" width="17.42578125" customWidth="1"/>
    <col min="6150" max="6150" width="16.7109375" customWidth="1"/>
    <col min="6394" max="6394" width="10.140625" customWidth="1"/>
    <col min="6395" max="6395" width="10.28515625" customWidth="1"/>
    <col min="6396" max="6396" width="23.42578125" customWidth="1"/>
    <col min="6397" max="6399" width="12.7109375" customWidth="1"/>
    <col min="6400" max="6400" width="17.42578125" customWidth="1"/>
    <col min="6401" max="6401" width="10.28515625" customWidth="1"/>
    <col min="6402" max="6402" width="23.42578125" customWidth="1"/>
    <col min="6403" max="6404" width="12.7109375" customWidth="1"/>
    <col min="6405" max="6405" width="17.42578125" customWidth="1"/>
    <col min="6406" max="6406" width="16.7109375" customWidth="1"/>
    <col min="6650" max="6650" width="10.140625" customWidth="1"/>
    <col min="6651" max="6651" width="10.28515625" customWidth="1"/>
    <col min="6652" max="6652" width="23.42578125" customWidth="1"/>
    <col min="6653" max="6655" width="12.7109375" customWidth="1"/>
    <col min="6656" max="6656" width="17.42578125" customWidth="1"/>
    <col min="6657" max="6657" width="10.28515625" customWidth="1"/>
    <col min="6658" max="6658" width="23.42578125" customWidth="1"/>
    <col min="6659" max="6660" width="12.7109375" customWidth="1"/>
    <col min="6661" max="6661" width="17.42578125" customWidth="1"/>
    <col min="6662" max="6662" width="16.7109375" customWidth="1"/>
    <col min="6906" max="6906" width="10.140625" customWidth="1"/>
    <col min="6907" max="6907" width="10.28515625" customWidth="1"/>
    <col min="6908" max="6908" width="23.42578125" customWidth="1"/>
    <col min="6909" max="6911" width="12.7109375" customWidth="1"/>
    <col min="6912" max="6912" width="17.42578125" customWidth="1"/>
    <col min="6913" max="6913" width="10.28515625" customWidth="1"/>
    <col min="6914" max="6914" width="23.42578125" customWidth="1"/>
    <col min="6915" max="6916" width="12.7109375" customWidth="1"/>
    <col min="6917" max="6917" width="17.42578125" customWidth="1"/>
    <col min="6918" max="6918" width="16.7109375" customWidth="1"/>
    <col min="7162" max="7162" width="10.140625" customWidth="1"/>
    <col min="7163" max="7163" width="10.28515625" customWidth="1"/>
    <col min="7164" max="7164" width="23.42578125" customWidth="1"/>
    <col min="7165" max="7167" width="12.7109375" customWidth="1"/>
    <col min="7168" max="7168" width="17.42578125" customWidth="1"/>
    <col min="7169" max="7169" width="10.28515625" customWidth="1"/>
    <col min="7170" max="7170" width="23.42578125" customWidth="1"/>
    <col min="7171" max="7172" width="12.7109375" customWidth="1"/>
    <col min="7173" max="7173" width="17.42578125" customWidth="1"/>
    <col min="7174" max="7174" width="16.7109375" customWidth="1"/>
    <col min="7418" max="7418" width="10.140625" customWidth="1"/>
    <col min="7419" max="7419" width="10.28515625" customWidth="1"/>
    <col min="7420" max="7420" width="23.42578125" customWidth="1"/>
    <col min="7421" max="7423" width="12.7109375" customWidth="1"/>
    <col min="7424" max="7424" width="17.42578125" customWidth="1"/>
    <col min="7425" max="7425" width="10.28515625" customWidth="1"/>
    <col min="7426" max="7426" width="23.42578125" customWidth="1"/>
    <col min="7427" max="7428" width="12.7109375" customWidth="1"/>
    <col min="7429" max="7429" width="17.42578125" customWidth="1"/>
    <col min="7430" max="7430" width="16.7109375" customWidth="1"/>
    <col min="7674" max="7674" width="10.140625" customWidth="1"/>
    <col min="7675" max="7675" width="10.28515625" customWidth="1"/>
    <col min="7676" max="7676" width="23.42578125" customWidth="1"/>
    <col min="7677" max="7679" width="12.7109375" customWidth="1"/>
    <col min="7680" max="7680" width="17.42578125" customWidth="1"/>
    <col min="7681" max="7681" width="10.28515625" customWidth="1"/>
    <col min="7682" max="7682" width="23.42578125" customWidth="1"/>
    <col min="7683" max="7684" width="12.7109375" customWidth="1"/>
    <col min="7685" max="7685" width="17.42578125" customWidth="1"/>
    <col min="7686" max="7686" width="16.7109375" customWidth="1"/>
    <col min="7930" max="7930" width="10.140625" customWidth="1"/>
    <col min="7931" max="7931" width="10.28515625" customWidth="1"/>
    <col min="7932" max="7932" width="23.42578125" customWidth="1"/>
    <col min="7933" max="7935" width="12.7109375" customWidth="1"/>
    <col min="7936" max="7936" width="17.42578125" customWidth="1"/>
    <col min="7937" max="7937" width="10.28515625" customWidth="1"/>
    <col min="7938" max="7938" width="23.42578125" customWidth="1"/>
    <col min="7939" max="7940" width="12.7109375" customWidth="1"/>
    <col min="7941" max="7941" width="17.42578125" customWidth="1"/>
    <col min="7942" max="7942" width="16.7109375" customWidth="1"/>
    <col min="8186" max="8186" width="10.140625" customWidth="1"/>
    <col min="8187" max="8187" width="10.28515625" customWidth="1"/>
    <col min="8188" max="8188" width="23.42578125" customWidth="1"/>
    <col min="8189" max="8191" width="12.7109375" customWidth="1"/>
    <col min="8192" max="8192" width="17.42578125" customWidth="1"/>
    <col min="8193" max="8193" width="10.28515625" customWidth="1"/>
    <col min="8194" max="8194" width="23.42578125" customWidth="1"/>
    <col min="8195" max="8196" width="12.7109375" customWidth="1"/>
    <col min="8197" max="8197" width="17.42578125" customWidth="1"/>
    <col min="8198" max="8198" width="16.7109375" customWidth="1"/>
    <col min="8442" max="8442" width="10.140625" customWidth="1"/>
    <col min="8443" max="8443" width="10.28515625" customWidth="1"/>
    <col min="8444" max="8444" width="23.42578125" customWidth="1"/>
    <col min="8445" max="8447" width="12.7109375" customWidth="1"/>
    <col min="8448" max="8448" width="17.42578125" customWidth="1"/>
    <col min="8449" max="8449" width="10.28515625" customWidth="1"/>
    <col min="8450" max="8450" width="23.42578125" customWidth="1"/>
    <col min="8451" max="8452" width="12.7109375" customWidth="1"/>
    <col min="8453" max="8453" width="17.42578125" customWidth="1"/>
    <col min="8454" max="8454" width="16.7109375" customWidth="1"/>
    <col min="8698" max="8698" width="10.140625" customWidth="1"/>
    <col min="8699" max="8699" width="10.28515625" customWidth="1"/>
    <col min="8700" max="8700" width="23.42578125" customWidth="1"/>
    <col min="8701" max="8703" width="12.7109375" customWidth="1"/>
    <col min="8704" max="8704" width="17.42578125" customWidth="1"/>
    <col min="8705" max="8705" width="10.28515625" customWidth="1"/>
    <col min="8706" max="8706" width="23.42578125" customWidth="1"/>
    <col min="8707" max="8708" width="12.7109375" customWidth="1"/>
    <col min="8709" max="8709" width="17.42578125" customWidth="1"/>
    <col min="8710" max="8710" width="16.7109375" customWidth="1"/>
    <col min="8954" max="8954" width="10.140625" customWidth="1"/>
    <col min="8955" max="8955" width="10.28515625" customWidth="1"/>
    <col min="8956" max="8956" width="23.42578125" customWidth="1"/>
    <col min="8957" max="8959" width="12.7109375" customWidth="1"/>
    <col min="8960" max="8960" width="17.42578125" customWidth="1"/>
    <col min="8961" max="8961" width="10.28515625" customWidth="1"/>
    <col min="8962" max="8962" width="23.42578125" customWidth="1"/>
    <col min="8963" max="8964" width="12.7109375" customWidth="1"/>
    <col min="8965" max="8965" width="17.42578125" customWidth="1"/>
    <col min="8966" max="8966" width="16.7109375" customWidth="1"/>
    <col min="9210" max="9210" width="10.140625" customWidth="1"/>
    <col min="9211" max="9211" width="10.28515625" customWidth="1"/>
    <col min="9212" max="9212" width="23.42578125" customWidth="1"/>
    <col min="9213" max="9215" width="12.7109375" customWidth="1"/>
    <col min="9216" max="9216" width="17.42578125" customWidth="1"/>
    <col min="9217" max="9217" width="10.28515625" customWidth="1"/>
    <col min="9218" max="9218" width="23.42578125" customWidth="1"/>
    <col min="9219" max="9220" width="12.7109375" customWidth="1"/>
    <col min="9221" max="9221" width="17.42578125" customWidth="1"/>
    <col min="9222" max="9222" width="16.7109375" customWidth="1"/>
    <col min="9466" max="9466" width="10.140625" customWidth="1"/>
    <col min="9467" max="9467" width="10.28515625" customWidth="1"/>
    <col min="9468" max="9468" width="23.42578125" customWidth="1"/>
    <col min="9469" max="9471" width="12.7109375" customWidth="1"/>
    <col min="9472" max="9472" width="17.42578125" customWidth="1"/>
    <col min="9473" max="9473" width="10.28515625" customWidth="1"/>
    <col min="9474" max="9474" width="23.42578125" customWidth="1"/>
    <col min="9475" max="9476" width="12.7109375" customWidth="1"/>
    <col min="9477" max="9477" width="17.42578125" customWidth="1"/>
    <col min="9478" max="9478" width="16.7109375" customWidth="1"/>
    <col min="9722" max="9722" width="10.140625" customWidth="1"/>
    <col min="9723" max="9723" width="10.28515625" customWidth="1"/>
    <col min="9724" max="9724" width="23.42578125" customWidth="1"/>
    <col min="9725" max="9727" width="12.7109375" customWidth="1"/>
    <col min="9728" max="9728" width="17.42578125" customWidth="1"/>
    <col min="9729" max="9729" width="10.28515625" customWidth="1"/>
    <col min="9730" max="9730" width="23.42578125" customWidth="1"/>
    <col min="9731" max="9732" width="12.7109375" customWidth="1"/>
    <col min="9733" max="9733" width="17.42578125" customWidth="1"/>
    <col min="9734" max="9734" width="16.7109375" customWidth="1"/>
    <col min="9978" max="9978" width="10.140625" customWidth="1"/>
    <col min="9979" max="9979" width="10.28515625" customWidth="1"/>
    <col min="9980" max="9980" width="23.42578125" customWidth="1"/>
    <col min="9981" max="9983" width="12.7109375" customWidth="1"/>
    <col min="9984" max="9984" width="17.42578125" customWidth="1"/>
    <col min="9985" max="9985" width="10.28515625" customWidth="1"/>
    <col min="9986" max="9986" width="23.42578125" customWidth="1"/>
    <col min="9987" max="9988" width="12.7109375" customWidth="1"/>
    <col min="9989" max="9989" width="17.42578125" customWidth="1"/>
    <col min="9990" max="9990" width="16.7109375" customWidth="1"/>
    <col min="10234" max="10234" width="10.140625" customWidth="1"/>
    <col min="10235" max="10235" width="10.28515625" customWidth="1"/>
    <col min="10236" max="10236" width="23.42578125" customWidth="1"/>
    <col min="10237" max="10239" width="12.7109375" customWidth="1"/>
    <col min="10240" max="10240" width="17.42578125" customWidth="1"/>
    <col min="10241" max="10241" width="10.28515625" customWidth="1"/>
    <col min="10242" max="10242" width="23.42578125" customWidth="1"/>
    <col min="10243" max="10244" width="12.7109375" customWidth="1"/>
    <col min="10245" max="10245" width="17.42578125" customWidth="1"/>
    <col min="10246" max="10246" width="16.7109375" customWidth="1"/>
    <col min="10490" max="10490" width="10.140625" customWidth="1"/>
    <col min="10491" max="10491" width="10.28515625" customWidth="1"/>
    <col min="10492" max="10492" width="23.42578125" customWidth="1"/>
    <col min="10493" max="10495" width="12.7109375" customWidth="1"/>
    <col min="10496" max="10496" width="17.42578125" customWidth="1"/>
    <col min="10497" max="10497" width="10.28515625" customWidth="1"/>
    <col min="10498" max="10498" width="23.42578125" customWidth="1"/>
    <col min="10499" max="10500" width="12.7109375" customWidth="1"/>
    <col min="10501" max="10501" width="17.42578125" customWidth="1"/>
    <col min="10502" max="10502" width="16.7109375" customWidth="1"/>
    <col min="10746" max="10746" width="10.140625" customWidth="1"/>
    <col min="10747" max="10747" width="10.28515625" customWidth="1"/>
    <col min="10748" max="10748" width="23.42578125" customWidth="1"/>
    <col min="10749" max="10751" width="12.7109375" customWidth="1"/>
    <col min="10752" max="10752" width="17.42578125" customWidth="1"/>
    <col min="10753" max="10753" width="10.28515625" customWidth="1"/>
    <col min="10754" max="10754" width="23.42578125" customWidth="1"/>
    <col min="10755" max="10756" width="12.7109375" customWidth="1"/>
    <col min="10757" max="10757" width="17.42578125" customWidth="1"/>
    <col min="10758" max="10758" width="16.7109375" customWidth="1"/>
    <col min="11002" max="11002" width="10.140625" customWidth="1"/>
    <col min="11003" max="11003" width="10.28515625" customWidth="1"/>
    <col min="11004" max="11004" width="23.42578125" customWidth="1"/>
    <col min="11005" max="11007" width="12.7109375" customWidth="1"/>
    <col min="11008" max="11008" width="17.42578125" customWidth="1"/>
    <col min="11009" max="11009" width="10.28515625" customWidth="1"/>
    <col min="11010" max="11010" width="23.42578125" customWidth="1"/>
    <col min="11011" max="11012" width="12.7109375" customWidth="1"/>
    <col min="11013" max="11013" width="17.42578125" customWidth="1"/>
    <col min="11014" max="11014" width="16.7109375" customWidth="1"/>
    <col min="11258" max="11258" width="10.140625" customWidth="1"/>
    <col min="11259" max="11259" width="10.28515625" customWidth="1"/>
    <col min="11260" max="11260" width="23.42578125" customWidth="1"/>
    <col min="11261" max="11263" width="12.7109375" customWidth="1"/>
    <col min="11264" max="11264" width="17.42578125" customWidth="1"/>
    <col min="11265" max="11265" width="10.28515625" customWidth="1"/>
    <col min="11266" max="11266" width="23.42578125" customWidth="1"/>
    <col min="11267" max="11268" width="12.7109375" customWidth="1"/>
    <col min="11269" max="11269" width="17.42578125" customWidth="1"/>
    <col min="11270" max="11270" width="16.7109375" customWidth="1"/>
    <col min="11514" max="11514" width="10.140625" customWidth="1"/>
    <col min="11515" max="11515" width="10.28515625" customWidth="1"/>
    <col min="11516" max="11516" width="23.42578125" customWidth="1"/>
    <col min="11517" max="11519" width="12.7109375" customWidth="1"/>
    <col min="11520" max="11520" width="17.42578125" customWidth="1"/>
    <col min="11521" max="11521" width="10.28515625" customWidth="1"/>
    <col min="11522" max="11522" width="23.42578125" customWidth="1"/>
    <col min="11523" max="11524" width="12.7109375" customWidth="1"/>
    <col min="11525" max="11525" width="17.42578125" customWidth="1"/>
    <col min="11526" max="11526" width="16.7109375" customWidth="1"/>
    <col min="11770" max="11770" width="10.140625" customWidth="1"/>
    <col min="11771" max="11771" width="10.28515625" customWidth="1"/>
    <col min="11772" max="11772" width="23.42578125" customWidth="1"/>
    <col min="11773" max="11775" width="12.7109375" customWidth="1"/>
    <col min="11776" max="11776" width="17.42578125" customWidth="1"/>
    <col min="11777" max="11777" width="10.28515625" customWidth="1"/>
    <col min="11778" max="11778" width="23.42578125" customWidth="1"/>
    <col min="11779" max="11780" width="12.7109375" customWidth="1"/>
    <col min="11781" max="11781" width="17.42578125" customWidth="1"/>
    <col min="11782" max="11782" width="16.7109375" customWidth="1"/>
    <col min="12026" max="12026" width="10.140625" customWidth="1"/>
    <col min="12027" max="12027" width="10.28515625" customWidth="1"/>
    <col min="12028" max="12028" width="23.42578125" customWidth="1"/>
    <col min="12029" max="12031" width="12.7109375" customWidth="1"/>
    <col min="12032" max="12032" width="17.42578125" customWidth="1"/>
    <col min="12033" max="12033" width="10.28515625" customWidth="1"/>
    <col min="12034" max="12034" width="23.42578125" customWidth="1"/>
    <col min="12035" max="12036" width="12.7109375" customWidth="1"/>
    <col min="12037" max="12037" width="17.42578125" customWidth="1"/>
    <col min="12038" max="12038" width="16.7109375" customWidth="1"/>
    <col min="12282" max="12282" width="10.140625" customWidth="1"/>
    <col min="12283" max="12283" width="10.28515625" customWidth="1"/>
    <col min="12284" max="12284" width="23.42578125" customWidth="1"/>
    <col min="12285" max="12287" width="12.7109375" customWidth="1"/>
    <col min="12288" max="12288" width="17.42578125" customWidth="1"/>
    <col min="12289" max="12289" width="10.28515625" customWidth="1"/>
    <col min="12290" max="12290" width="23.42578125" customWidth="1"/>
    <col min="12291" max="12292" width="12.7109375" customWidth="1"/>
    <col min="12293" max="12293" width="17.42578125" customWidth="1"/>
    <col min="12294" max="12294" width="16.7109375" customWidth="1"/>
    <col min="12538" max="12538" width="10.140625" customWidth="1"/>
    <col min="12539" max="12539" width="10.28515625" customWidth="1"/>
    <col min="12540" max="12540" width="23.42578125" customWidth="1"/>
    <col min="12541" max="12543" width="12.7109375" customWidth="1"/>
    <col min="12544" max="12544" width="17.42578125" customWidth="1"/>
    <col min="12545" max="12545" width="10.28515625" customWidth="1"/>
    <col min="12546" max="12546" width="23.42578125" customWidth="1"/>
    <col min="12547" max="12548" width="12.7109375" customWidth="1"/>
    <col min="12549" max="12549" width="17.42578125" customWidth="1"/>
    <col min="12550" max="12550" width="16.7109375" customWidth="1"/>
    <col min="12794" max="12794" width="10.140625" customWidth="1"/>
    <col min="12795" max="12795" width="10.28515625" customWidth="1"/>
    <col min="12796" max="12796" width="23.42578125" customWidth="1"/>
    <col min="12797" max="12799" width="12.7109375" customWidth="1"/>
    <col min="12800" max="12800" width="17.42578125" customWidth="1"/>
    <col min="12801" max="12801" width="10.28515625" customWidth="1"/>
    <col min="12802" max="12802" width="23.42578125" customWidth="1"/>
    <col min="12803" max="12804" width="12.7109375" customWidth="1"/>
    <col min="12805" max="12805" width="17.42578125" customWidth="1"/>
    <col min="12806" max="12806" width="16.7109375" customWidth="1"/>
    <col min="13050" max="13050" width="10.140625" customWidth="1"/>
    <col min="13051" max="13051" width="10.28515625" customWidth="1"/>
    <col min="13052" max="13052" width="23.42578125" customWidth="1"/>
    <col min="13053" max="13055" width="12.7109375" customWidth="1"/>
    <col min="13056" max="13056" width="17.42578125" customWidth="1"/>
    <col min="13057" max="13057" width="10.28515625" customWidth="1"/>
    <col min="13058" max="13058" width="23.42578125" customWidth="1"/>
    <col min="13059" max="13060" width="12.7109375" customWidth="1"/>
    <col min="13061" max="13061" width="17.42578125" customWidth="1"/>
    <col min="13062" max="13062" width="16.7109375" customWidth="1"/>
    <col min="13306" max="13306" width="10.140625" customWidth="1"/>
    <col min="13307" max="13307" width="10.28515625" customWidth="1"/>
    <col min="13308" max="13308" width="23.42578125" customWidth="1"/>
    <col min="13309" max="13311" width="12.7109375" customWidth="1"/>
    <col min="13312" max="13312" width="17.42578125" customWidth="1"/>
    <col min="13313" max="13313" width="10.28515625" customWidth="1"/>
    <col min="13314" max="13314" width="23.42578125" customWidth="1"/>
    <col min="13315" max="13316" width="12.7109375" customWidth="1"/>
    <col min="13317" max="13317" width="17.42578125" customWidth="1"/>
    <col min="13318" max="13318" width="16.7109375" customWidth="1"/>
    <col min="13562" max="13562" width="10.140625" customWidth="1"/>
    <col min="13563" max="13563" width="10.28515625" customWidth="1"/>
    <col min="13564" max="13564" width="23.42578125" customWidth="1"/>
    <col min="13565" max="13567" width="12.7109375" customWidth="1"/>
    <col min="13568" max="13568" width="17.42578125" customWidth="1"/>
    <col min="13569" max="13569" width="10.28515625" customWidth="1"/>
    <col min="13570" max="13570" width="23.42578125" customWidth="1"/>
    <col min="13571" max="13572" width="12.7109375" customWidth="1"/>
    <col min="13573" max="13573" width="17.42578125" customWidth="1"/>
    <col min="13574" max="13574" width="16.7109375" customWidth="1"/>
    <col min="13818" max="13818" width="10.140625" customWidth="1"/>
    <col min="13819" max="13819" width="10.28515625" customWidth="1"/>
    <col min="13820" max="13820" width="23.42578125" customWidth="1"/>
    <col min="13821" max="13823" width="12.7109375" customWidth="1"/>
    <col min="13824" max="13824" width="17.42578125" customWidth="1"/>
    <col min="13825" max="13825" width="10.28515625" customWidth="1"/>
    <col min="13826" max="13826" width="23.42578125" customWidth="1"/>
    <col min="13827" max="13828" width="12.7109375" customWidth="1"/>
    <col min="13829" max="13829" width="17.42578125" customWidth="1"/>
    <col min="13830" max="13830" width="16.7109375" customWidth="1"/>
    <col min="14074" max="14074" width="10.140625" customWidth="1"/>
    <col min="14075" max="14075" width="10.28515625" customWidth="1"/>
    <col min="14076" max="14076" width="23.42578125" customWidth="1"/>
    <col min="14077" max="14079" width="12.7109375" customWidth="1"/>
    <col min="14080" max="14080" width="17.42578125" customWidth="1"/>
    <col min="14081" max="14081" width="10.28515625" customWidth="1"/>
    <col min="14082" max="14082" width="23.42578125" customWidth="1"/>
    <col min="14083" max="14084" width="12.7109375" customWidth="1"/>
    <col min="14085" max="14085" width="17.42578125" customWidth="1"/>
    <col min="14086" max="14086" width="16.7109375" customWidth="1"/>
    <col min="14330" max="14330" width="10.140625" customWidth="1"/>
    <col min="14331" max="14331" width="10.28515625" customWidth="1"/>
    <col min="14332" max="14332" width="23.42578125" customWidth="1"/>
    <col min="14333" max="14335" width="12.7109375" customWidth="1"/>
    <col min="14336" max="14336" width="17.42578125" customWidth="1"/>
    <col min="14337" max="14337" width="10.28515625" customWidth="1"/>
    <col min="14338" max="14338" width="23.42578125" customWidth="1"/>
    <col min="14339" max="14340" width="12.7109375" customWidth="1"/>
    <col min="14341" max="14341" width="17.42578125" customWidth="1"/>
    <col min="14342" max="14342" width="16.7109375" customWidth="1"/>
    <col min="14586" max="14586" width="10.140625" customWidth="1"/>
    <col min="14587" max="14587" width="10.28515625" customWidth="1"/>
    <col min="14588" max="14588" width="23.42578125" customWidth="1"/>
    <col min="14589" max="14591" width="12.7109375" customWidth="1"/>
    <col min="14592" max="14592" width="17.42578125" customWidth="1"/>
    <col min="14593" max="14593" width="10.28515625" customWidth="1"/>
    <col min="14594" max="14594" width="23.42578125" customWidth="1"/>
    <col min="14595" max="14596" width="12.7109375" customWidth="1"/>
    <col min="14597" max="14597" width="17.42578125" customWidth="1"/>
    <col min="14598" max="14598" width="16.7109375" customWidth="1"/>
    <col min="14842" max="14842" width="10.140625" customWidth="1"/>
    <col min="14843" max="14843" width="10.28515625" customWidth="1"/>
    <col min="14844" max="14844" width="23.42578125" customWidth="1"/>
    <col min="14845" max="14847" width="12.7109375" customWidth="1"/>
    <col min="14848" max="14848" width="17.42578125" customWidth="1"/>
    <col min="14849" max="14849" width="10.28515625" customWidth="1"/>
    <col min="14850" max="14850" width="23.42578125" customWidth="1"/>
    <col min="14851" max="14852" width="12.7109375" customWidth="1"/>
    <col min="14853" max="14853" width="17.42578125" customWidth="1"/>
    <col min="14854" max="14854" width="16.7109375" customWidth="1"/>
    <col min="15098" max="15098" width="10.140625" customWidth="1"/>
    <col min="15099" max="15099" width="10.28515625" customWidth="1"/>
    <col min="15100" max="15100" width="23.42578125" customWidth="1"/>
    <col min="15101" max="15103" width="12.7109375" customWidth="1"/>
    <col min="15104" max="15104" width="17.42578125" customWidth="1"/>
    <col min="15105" max="15105" width="10.28515625" customWidth="1"/>
    <col min="15106" max="15106" width="23.42578125" customWidth="1"/>
    <col min="15107" max="15108" width="12.7109375" customWidth="1"/>
    <col min="15109" max="15109" width="17.42578125" customWidth="1"/>
    <col min="15110" max="15110" width="16.7109375" customWidth="1"/>
    <col min="15354" max="15354" width="10.140625" customWidth="1"/>
    <col min="15355" max="15355" width="10.28515625" customWidth="1"/>
    <col min="15356" max="15356" width="23.42578125" customWidth="1"/>
    <col min="15357" max="15359" width="12.7109375" customWidth="1"/>
    <col min="15360" max="15360" width="17.42578125" customWidth="1"/>
    <col min="15361" max="15361" width="10.28515625" customWidth="1"/>
    <col min="15362" max="15362" width="23.42578125" customWidth="1"/>
    <col min="15363" max="15364" width="12.7109375" customWidth="1"/>
    <col min="15365" max="15365" width="17.42578125" customWidth="1"/>
    <col min="15366" max="15366" width="16.7109375" customWidth="1"/>
    <col min="15610" max="15610" width="10.140625" customWidth="1"/>
    <col min="15611" max="15611" width="10.28515625" customWidth="1"/>
    <col min="15612" max="15612" width="23.42578125" customWidth="1"/>
    <col min="15613" max="15615" width="12.7109375" customWidth="1"/>
    <col min="15616" max="15616" width="17.42578125" customWidth="1"/>
    <col min="15617" max="15617" width="10.28515625" customWidth="1"/>
    <col min="15618" max="15618" width="23.42578125" customWidth="1"/>
    <col min="15619" max="15620" width="12.7109375" customWidth="1"/>
    <col min="15621" max="15621" width="17.42578125" customWidth="1"/>
    <col min="15622" max="15622" width="16.7109375" customWidth="1"/>
    <col min="15866" max="15866" width="10.140625" customWidth="1"/>
    <col min="15867" max="15867" width="10.28515625" customWidth="1"/>
    <col min="15868" max="15868" width="23.42578125" customWidth="1"/>
    <col min="15869" max="15871" width="12.7109375" customWidth="1"/>
    <col min="15872" max="15872" width="17.42578125" customWidth="1"/>
    <col min="15873" max="15873" width="10.28515625" customWidth="1"/>
    <col min="15874" max="15874" width="23.42578125" customWidth="1"/>
    <col min="15875" max="15876" width="12.7109375" customWidth="1"/>
    <col min="15877" max="15877" width="17.42578125" customWidth="1"/>
    <col min="15878" max="15878" width="16.7109375" customWidth="1"/>
    <col min="16122" max="16122" width="10.140625" customWidth="1"/>
    <col min="16123" max="16123" width="10.28515625" customWidth="1"/>
    <col min="16124" max="16124" width="23.42578125" customWidth="1"/>
    <col min="16125" max="16127" width="12.7109375" customWidth="1"/>
    <col min="16128" max="16128" width="17.42578125" customWidth="1"/>
    <col min="16129" max="16129" width="10.28515625" customWidth="1"/>
    <col min="16130" max="16130" width="23.42578125" customWidth="1"/>
    <col min="16131" max="16132" width="12.7109375" customWidth="1"/>
    <col min="16133" max="16133" width="17.42578125" customWidth="1"/>
    <col min="16134" max="16134" width="16.7109375" customWidth="1"/>
  </cols>
  <sheetData>
    <row r="1" spans="1:22" ht="15" customHeight="1" x14ac:dyDescent="0.2">
      <c r="A1" s="213"/>
      <c r="B1" s="213"/>
      <c r="C1" s="214" t="s">
        <v>375</v>
      </c>
      <c r="D1" s="214"/>
      <c r="E1" s="214"/>
      <c r="F1" s="214"/>
      <c r="G1" s="214"/>
      <c r="H1" s="25"/>
      <c r="I1" s="215"/>
      <c r="J1" s="215"/>
      <c r="K1" s="215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</row>
    <row r="2" spans="1:22" ht="15" customHeight="1" x14ac:dyDescent="0.2">
      <c r="A2" s="217"/>
      <c r="B2" s="217"/>
      <c r="C2" s="173" t="s">
        <v>408</v>
      </c>
      <c r="D2" s="173"/>
      <c r="E2" s="173"/>
      <c r="F2" s="173"/>
      <c r="G2" s="173"/>
      <c r="H2" s="25"/>
      <c r="I2" s="215"/>
      <c r="J2" s="215"/>
      <c r="K2" s="215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spans="1:22" ht="15" customHeight="1" x14ac:dyDescent="0.2">
      <c r="A3" s="218"/>
      <c r="B3" s="218"/>
      <c r="C3" s="219" t="s">
        <v>409</v>
      </c>
      <c r="D3" s="219"/>
      <c r="E3" s="219"/>
      <c r="F3" s="219"/>
      <c r="G3" s="219"/>
      <c r="H3" s="25"/>
      <c r="I3" s="215"/>
      <c r="J3" s="215"/>
      <c r="K3" s="215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</row>
    <row r="4" spans="1:22" ht="15" customHeight="1" thickBot="1" x14ac:dyDescent="0.25">
      <c r="A4" s="142"/>
      <c r="B4" s="142"/>
      <c r="C4" s="172" t="s">
        <v>377</v>
      </c>
      <c r="D4" s="172"/>
      <c r="E4" s="172"/>
      <c r="F4" s="172"/>
      <c r="G4" s="172"/>
      <c r="H4" s="25"/>
      <c r="I4" s="215"/>
      <c r="J4" s="215"/>
      <c r="K4" s="215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5" spans="1:22" ht="12" customHeight="1" x14ac:dyDescent="0.2">
      <c r="A5" s="220"/>
      <c r="B5" s="13"/>
      <c r="C5" s="174" t="s">
        <v>378</v>
      </c>
      <c r="D5" s="175" t="s">
        <v>379</v>
      </c>
      <c r="E5" s="176"/>
      <c r="F5" s="177"/>
      <c r="G5" s="221"/>
      <c r="H5" s="6"/>
      <c r="I5" s="215"/>
      <c r="J5" s="215"/>
      <c r="K5" s="215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</row>
    <row r="6" spans="1:22" ht="12" customHeight="1" thickBot="1" x14ac:dyDescent="0.25">
      <c r="A6" s="220"/>
      <c r="B6" s="13"/>
      <c r="C6" s="179"/>
      <c r="D6" s="180"/>
      <c r="E6" s="181" t="s">
        <v>381</v>
      </c>
      <c r="F6" s="182" t="s">
        <v>382</v>
      </c>
      <c r="G6" s="222"/>
      <c r="H6" s="6"/>
      <c r="I6" s="215"/>
      <c r="J6" s="215"/>
      <c r="K6" s="215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</row>
    <row r="7" spans="1:22" ht="15" customHeight="1" x14ac:dyDescent="0.2">
      <c r="A7" s="223"/>
      <c r="B7" s="223"/>
      <c r="C7" s="224" t="s">
        <v>383</v>
      </c>
      <c r="D7" s="185" t="s">
        <v>380</v>
      </c>
      <c r="E7" s="225">
        <v>0</v>
      </c>
      <c r="F7" s="226">
        <v>0</v>
      </c>
      <c r="G7" s="227">
        <v>372585760</v>
      </c>
      <c r="H7" s="6"/>
      <c r="I7" s="215"/>
      <c r="J7" s="215"/>
      <c r="K7" s="215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</row>
    <row r="8" spans="1:22" ht="15" customHeight="1" x14ac:dyDescent="0.2">
      <c r="A8" s="223"/>
      <c r="B8" s="223"/>
      <c r="C8" s="228"/>
      <c r="D8" s="185"/>
      <c r="E8" s="225"/>
      <c r="F8" s="226"/>
      <c r="G8" s="229" t="s">
        <v>410</v>
      </c>
      <c r="H8" s="6"/>
      <c r="I8" s="215"/>
      <c r="J8" s="215"/>
      <c r="K8" s="215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</row>
    <row r="9" spans="1:22" ht="15" customHeight="1" x14ac:dyDescent="0.25">
      <c r="A9" s="223"/>
      <c r="B9" s="223"/>
      <c r="C9" s="228" t="s">
        <v>411</v>
      </c>
      <c r="D9" s="192" t="s">
        <v>412</v>
      </c>
      <c r="E9" s="230">
        <v>7270000</v>
      </c>
      <c r="F9" s="231">
        <v>0</v>
      </c>
      <c r="G9" s="232">
        <f>+G7+E9-F9</f>
        <v>379855760</v>
      </c>
      <c r="H9" s="6"/>
      <c r="I9" s="215"/>
      <c r="J9" s="215"/>
      <c r="K9" s="215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</row>
    <row r="10" spans="1:22" ht="15" customHeight="1" x14ac:dyDescent="0.25">
      <c r="A10" s="223"/>
      <c r="B10" s="223"/>
      <c r="C10" s="228"/>
      <c r="D10" s="233" t="s">
        <v>413</v>
      </c>
      <c r="E10" s="230"/>
      <c r="F10" s="230"/>
      <c r="G10" s="232"/>
      <c r="H10" s="6"/>
      <c r="I10" s="215"/>
      <c r="J10" s="215"/>
      <c r="K10" s="215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</row>
    <row r="11" spans="1:22" ht="15" customHeight="1" x14ac:dyDescent="0.25">
      <c r="A11" s="223"/>
      <c r="B11" s="223"/>
      <c r="C11" s="228" t="s">
        <v>411</v>
      </c>
      <c r="D11" s="233" t="s">
        <v>414</v>
      </c>
      <c r="E11" s="230">
        <v>0</v>
      </c>
      <c r="F11" s="234">
        <v>12500</v>
      </c>
      <c r="G11" s="232">
        <f>+G7+E11-F11</f>
        <v>372573260</v>
      </c>
      <c r="H11" s="6"/>
      <c r="I11" s="215"/>
      <c r="J11" s="215"/>
      <c r="K11" s="215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</row>
    <row r="12" spans="1:22" ht="15" customHeight="1" x14ac:dyDescent="0.25">
      <c r="A12" s="223"/>
      <c r="B12" s="223"/>
      <c r="C12" s="228" t="s">
        <v>411</v>
      </c>
      <c r="D12" s="233" t="s">
        <v>415</v>
      </c>
      <c r="E12" s="230">
        <v>268936</v>
      </c>
      <c r="F12" s="234">
        <v>0</v>
      </c>
      <c r="G12" s="232">
        <f>+G11+E12-F12</f>
        <v>372842196</v>
      </c>
      <c r="H12" s="6"/>
      <c r="I12" s="215"/>
      <c r="J12" s="215"/>
      <c r="K12" s="215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</row>
    <row r="13" spans="1:22" ht="15" customHeight="1" x14ac:dyDescent="0.25">
      <c r="A13" s="223"/>
      <c r="B13" s="223"/>
      <c r="C13" s="228" t="s">
        <v>411</v>
      </c>
      <c r="D13" s="233" t="s">
        <v>416</v>
      </c>
      <c r="E13" s="230">
        <v>0</v>
      </c>
      <c r="F13" s="234">
        <v>53787</v>
      </c>
      <c r="G13" s="232">
        <f>+G12+E13-F13</f>
        <v>372788409</v>
      </c>
      <c r="H13" s="6"/>
      <c r="I13" s="215"/>
      <c r="J13" s="215"/>
      <c r="K13" s="215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</row>
    <row r="14" spans="1:22" ht="15" customHeight="1" x14ac:dyDescent="0.25">
      <c r="A14" s="223"/>
      <c r="B14" s="223"/>
      <c r="C14" s="228" t="s">
        <v>417</v>
      </c>
      <c r="D14" s="192" t="s">
        <v>418</v>
      </c>
      <c r="E14" s="230">
        <v>5181000</v>
      </c>
      <c r="F14" s="234">
        <v>0</v>
      </c>
      <c r="G14" s="232">
        <f>+G13+E14-F14</f>
        <v>377969409</v>
      </c>
      <c r="H14" s="6"/>
      <c r="I14" s="215"/>
      <c r="J14" s="215"/>
      <c r="K14" s="215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</row>
    <row r="15" spans="1:22" ht="15" customHeight="1" x14ac:dyDescent="0.25">
      <c r="A15" s="223"/>
      <c r="B15" s="223"/>
      <c r="C15" s="228"/>
      <c r="D15" s="233" t="s">
        <v>419</v>
      </c>
      <c r="E15" s="230"/>
      <c r="F15" s="234"/>
      <c r="G15" s="232"/>
      <c r="H15" s="6"/>
      <c r="I15" s="215"/>
      <c r="J15" s="215"/>
      <c r="K15" s="215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</row>
    <row r="16" spans="1:22" ht="15" customHeight="1" x14ac:dyDescent="0.25">
      <c r="A16" s="223"/>
      <c r="B16" s="223"/>
      <c r="C16" s="184" t="s">
        <v>391</v>
      </c>
      <c r="D16" s="185" t="s">
        <v>380</v>
      </c>
      <c r="E16" s="234">
        <v>0</v>
      </c>
      <c r="F16" s="231">
        <v>0</v>
      </c>
      <c r="G16" s="232">
        <f>G14</f>
        <v>377969409</v>
      </c>
      <c r="H16" s="6"/>
      <c r="I16" s="215"/>
      <c r="J16" s="215"/>
      <c r="K16" s="215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</row>
    <row r="17" spans="1:22" ht="12" customHeight="1" thickBot="1" x14ac:dyDescent="0.25">
      <c r="A17" s="235"/>
      <c r="B17" s="235"/>
      <c r="C17" s="236"/>
      <c r="D17" s="237"/>
      <c r="E17" s="238"/>
      <c r="F17" s="239"/>
      <c r="G17" s="240" t="s">
        <v>410</v>
      </c>
      <c r="H17" s="6"/>
      <c r="I17" s="215"/>
      <c r="J17" s="215"/>
      <c r="K17" s="215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2" customHeight="1" x14ac:dyDescent="0.2">
      <c r="A18" s="235"/>
      <c r="B18" s="235"/>
      <c r="C18" s="235"/>
      <c r="D18" s="18"/>
      <c r="E18" s="6"/>
      <c r="F18" s="215"/>
      <c r="G18" s="241"/>
      <c r="H18" s="6"/>
      <c r="I18" s="215"/>
      <c r="J18" s="215"/>
      <c r="K18" s="215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</row>
    <row r="19" spans="1:22" s="1" customFormat="1" ht="12" customHeight="1" x14ac:dyDescent="0.2">
      <c r="A19" s="7"/>
      <c r="B19" s="7"/>
      <c r="C19" s="7"/>
      <c r="D19" s="7"/>
      <c r="E19" s="7"/>
      <c r="F19" s="242" t="s">
        <v>420</v>
      </c>
      <c r="G19" s="5"/>
      <c r="H19" s="23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</row>
    <row r="20" spans="1:22" s="1" customFormat="1" ht="12" customHeight="1" x14ac:dyDescent="0.2">
      <c r="A20" s="7"/>
      <c r="B20" s="7"/>
      <c r="C20" s="7"/>
      <c r="D20" s="7"/>
      <c r="E20" s="7"/>
      <c r="F20" s="242"/>
      <c r="G20" s="5"/>
      <c r="H20" s="23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</row>
    <row r="21" spans="1:22" s="1" customFormat="1" ht="12" customHeight="1" x14ac:dyDescent="0.2">
      <c r="A21" s="7"/>
      <c r="B21" s="7"/>
      <c r="C21" s="7"/>
      <c r="D21" s="7"/>
      <c r="E21" s="7"/>
      <c r="F21" s="242"/>
      <c r="G21" s="5"/>
      <c r="H21" s="23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</row>
    <row r="22" spans="1:22" s="1" customFormat="1" ht="12" customHeight="1" x14ac:dyDescent="0.2">
      <c r="A22" s="243"/>
      <c r="B22" s="243"/>
      <c r="C22" s="243"/>
      <c r="D22" s="41"/>
      <c r="E22" s="7"/>
      <c r="F22" s="244" t="s">
        <v>421</v>
      </c>
      <c r="G22" s="244"/>
      <c r="H22" s="24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</row>
    <row r="23" spans="1:22" s="1" customFormat="1" ht="12" customHeight="1" x14ac:dyDescent="0.2">
      <c r="A23" s="243"/>
      <c r="B23" s="243"/>
      <c r="C23" s="243"/>
      <c r="D23" s="41"/>
      <c r="E23" s="7"/>
      <c r="F23" s="244"/>
      <c r="G23" s="244"/>
      <c r="H23" s="24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</row>
    <row r="24" spans="1:22" ht="11.1" customHeight="1" x14ac:dyDescent="0.2">
      <c r="A24" s="235"/>
      <c r="B24" s="23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1.1" customHeight="1" x14ac:dyDescent="0.2">
      <c r="A25" s="235"/>
      <c r="B25" s="2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1.1" customHeight="1" x14ac:dyDescent="0.2">
      <c r="A26" s="235"/>
      <c r="B26" s="23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1.1" customHeight="1" x14ac:dyDescent="0.2">
      <c r="A27" s="235"/>
      <c r="B27" s="23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1.1" customHeight="1" x14ac:dyDescent="0.2">
      <c r="A28" s="235"/>
      <c r="B28" s="23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1.1" customHeight="1" x14ac:dyDescent="0.2">
      <c r="A29" s="235"/>
      <c r="B29" s="23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1.1" customHeight="1" x14ac:dyDescent="0.2">
      <c r="A30" s="235"/>
      <c r="B30" s="23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1.1" customHeight="1" x14ac:dyDescent="0.2">
      <c r="A31" s="235"/>
      <c r="B31" s="23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1.1" customHeight="1" x14ac:dyDescent="0.2">
      <c r="A32" s="235"/>
      <c r="B32" s="23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1.1" customHeight="1" x14ac:dyDescent="0.2">
      <c r="A33" s="235"/>
      <c r="B33" s="23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1.1" customHeight="1" x14ac:dyDescent="0.2">
      <c r="A34" s="235"/>
      <c r="B34" s="23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1.1" customHeight="1" x14ac:dyDescent="0.2">
      <c r="A35" s="235"/>
      <c r="B35" s="23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1.1" customHeight="1" x14ac:dyDescent="0.2">
      <c r="A36" s="235"/>
      <c r="B36" s="2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1.1" customHeight="1" x14ac:dyDescent="0.2">
      <c r="A37" s="235"/>
      <c r="B37" s="23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1.1" customHeight="1" x14ac:dyDescent="0.2">
      <c r="A38" s="235"/>
      <c r="B38" s="23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1.1" customHeight="1" x14ac:dyDescent="0.2">
      <c r="A39" s="235"/>
      <c r="B39" s="23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1.1" customHeight="1" x14ac:dyDescent="0.2">
      <c r="A40" s="235"/>
      <c r="B40" s="23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1.1" customHeight="1" x14ac:dyDescent="0.2">
      <c r="A41" s="235"/>
      <c r="B41" s="23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1.1" customHeight="1" x14ac:dyDescent="0.2">
      <c r="A42" s="235"/>
      <c r="B42" s="23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1.1" customHeight="1" x14ac:dyDescent="0.2">
      <c r="A43" s="235"/>
      <c r="B43" s="23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1.1" customHeight="1" x14ac:dyDescent="0.2">
      <c r="A44" s="223"/>
      <c r="B44" s="22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1.1" customHeight="1" x14ac:dyDescent="0.2">
      <c r="A45" s="143"/>
      <c r="B45" s="14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1.1" customHeight="1" x14ac:dyDescent="0.2">
      <c r="A46" s="7"/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1.1" customHeight="1" x14ac:dyDescent="0.2">
      <c r="A47" s="243"/>
      <c r="B47" s="24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1.1" customHeight="1" x14ac:dyDescent="0.2">
      <c r="A48" s="246"/>
      <c r="B48" s="24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1.1" customHeight="1" x14ac:dyDescent="0.2">
      <c r="A49" s="246"/>
      <c r="B49" s="24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1.1" customHeight="1" x14ac:dyDescent="0.2">
      <c r="A50" s="246"/>
      <c r="B50" s="24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1.1" customHeight="1" x14ac:dyDescent="0.2">
      <c r="A51" s="246"/>
      <c r="B51" s="24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1.1" customHeight="1" x14ac:dyDescent="0.2">
      <c r="A52" s="246"/>
      <c r="B52" s="24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1.1" customHeight="1" x14ac:dyDescent="0.2">
      <c r="A53" s="246"/>
      <c r="B53" s="24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1.1" customHeight="1" x14ac:dyDescent="0.2">
      <c r="A54" s="246"/>
      <c r="B54" s="24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1.1" customHeight="1" x14ac:dyDescent="0.2">
      <c r="A55" s="246"/>
      <c r="B55" s="24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1.1" customHeight="1" x14ac:dyDescent="0.2">
      <c r="A56" s="246"/>
      <c r="B56" s="24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1.1" customHeight="1" x14ac:dyDescent="0.2">
      <c r="A57" s="246"/>
      <c r="B57" s="24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1.1" customHeight="1" x14ac:dyDescent="0.2">
      <c r="A58" s="246"/>
      <c r="B58" s="24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1.1" customHeight="1" x14ac:dyDescent="0.2">
      <c r="A59" s="246"/>
      <c r="B59" s="24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1.1" customHeight="1" x14ac:dyDescent="0.2">
      <c r="A60" s="246"/>
      <c r="B60" s="24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1.1" customHeight="1" x14ac:dyDescent="0.2">
      <c r="A61" s="246"/>
      <c r="B61" s="24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1.1" customHeight="1" x14ac:dyDescent="0.2">
      <c r="A62" s="246"/>
      <c r="B62" s="24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1.1" customHeight="1" x14ac:dyDescent="0.2">
      <c r="A63" s="246"/>
      <c r="B63" s="24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1.1" customHeight="1" x14ac:dyDescent="0.2">
      <c r="A64" s="246"/>
      <c r="B64" s="24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1.1" customHeight="1" x14ac:dyDescent="0.2">
      <c r="A65" s="246"/>
      <c r="B65" s="24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1.1" customHeight="1" x14ac:dyDescent="0.2">
      <c r="A66" s="246"/>
      <c r="B66" s="24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1.1" customHeight="1" x14ac:dyDescent="0.2">
      <c r="A67" s="246"/>
      <c r="B67" s="24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1.1" customHeight="1" x14ac:dyDescent="0.2">
      <c r="A68" s="246"/>
      <c r="B68" s="24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1.1" customHeight="1" x14ac:dyDescent="0.2">
      <c r="A69" s="246"/>
      <c r="B69" s="24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1.1" customHeight="1" x14ac:dyDescent="0.2">
      <c r="A70" s="246"/>
      <c r="B70" s="24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1.1" customHeight="1" x14ac:dyDescent="0.2">
      <c r="A71" s="246"/>
      <c r="B71" s="24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1.1" customHeight="1" x14ac:dyDescent="0.2">
      <c r="A72" s="246"/>
      <c r="B72" s="24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1.1" customHeight="1" x14ac:dyDescent="0.2">
      <c r="A73" s="246"/>
      <c r="B73" s="24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1.1" customHeight="1" x14ac:dyDescent="0.2">
      <c r="A74" s="246"/>
      <c r="B74" s="24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1.1" customHeight="1" x14ac:dyDescent="0.2">
      <c r="A75" s="246"/>
      <c r="B75" s="24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1.1" customHeight="1" x14ac:dyDescent="0.2">
      <c r="A76" s="246"/>
      <c r="B76" s="24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1.1" customHeight="1" x14ac:dyDescent="0.2">
      <c r="A77" s="246"/>
      <c r="B77" s="24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1.1" customHeight="1" x14ac:dyDescent="0.2">
      <c r="A78" s="246"/>
      <c r="B78" s="24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1.1" customHeight="1" x14ac:dyDescent="0.2">
      <c r="A79" s="246"/>
      <c r="B79" s="24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1.1" customHeight="1" x14ac:dyDescent="0.2">
      <c r="A80" s="246"/>
      <c r="B80" s="24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1.1" customHeight="1" x14ac:dyDescent="0.2">
      <c r="A81" s="246"/>
      <c r="B81" s="24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1.1" customHeight="1" x14ac:dyDescent="0.2">
      <c r="A82" s="246"/>
      <c r="B82" s="24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1.1" customHeight="1" x14ac:dyDescent="0.2">
      <c r="A83" s="246"/>
      <c r="B83" s="24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1.1" customHeight="1" x14ac:dyDescent="0.2">
      <c r="A84" s="246"/>
      <c r="B84" s="24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1.1" customHeight="1" x14ac:dyDescent="0.2">
      <c r="A85" s="246"/>
      <c r="B85" s="24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1.1" customHeight="1" x14ac:dyDescent="0.2">
      <c r="A86" s="246"/>
      <c r="B86" s="24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1.1" customHeight="1" x14ac:dyDescent="0.2">
      <c r="A87" s="246"/>
      <c r="B87" s="24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1.1" customHeight="1" x14ac:dyDescent="0.2">
      <c r="A88" s="246"/>
      <c r="B88" s="24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1.1" customHeight="1" x14ac:dyDescent="0.2">
      <c r="A89" s="246"/>
      <c r="B89" s="24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1.1" customHeight="1" x14ac:dyDescent="0.2">
      <c r="A90" s="246"/>
      <c r="B90" s="24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1.1" customHeight="1" x14ac:dyDescent="0.2">
      <c r="A91" s="246"/>
      <c r="B91" s="24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1.1" customHeight="1" x14ac:dyDescent="0.2">
      <c r="A92" s="246"/>
      <c r="B92" s="24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1.1" customHeight="1" x14ac:dyDescent="0.2">
      <c r="A93" s="246"/>
      <c r="B93" s="24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1.1" customHeight="1" x14ac:dyDescent="0.2">
      <c r="A94" s="246"/>
      <c r="B94" s="24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1.1" customHeight="1" x14ac:dyDescent="0.2">
      <c r="A95" s="246"/>
      <c r="B95" s="24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1.1" customHeight="1" x14ac:dyDescent="0.2">
      <c r="A96" s="246"/>
      <c r="B96" s="24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1.1" customHeight="1" x14ac:dyDescent="0.2">
      <c r="A97" s="246"/>
      <c r="B97" s="24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1.1" customHeight="1" x14ac:dyDescent="0.2">
      <c r="A98" s="246"/>
      <c r="B98" s="24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">
      <c r="A99" s="246"/>
      <c r="B99" s="24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">
      <c r="A100" s="246"/>
      <c r="B100" s="24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">
      <c r="A101" s="246"/>
      <c r="B101" s="24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">
      <c r="A102" s="246"/>
      <c r="B102" s="24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">
      <c r="A103" s="246"/>
      <c r="B103" s="24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">
      <c r="A104" s="246"/>
      <c r="B104" s="24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">
      <c r="A105" s="246"/>
      <c r="B105" s="24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">
      <c r="A106" s="246"/>
      <c r="B106" s="24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">
      <c r="A107" s="246"/>
      <c r="B107" s="24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">
      <c r="A108" s="246"/>
      <c r="B108" s="24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">
      <c r="A109" s="246"/>
      <c r="B109" s="24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">
      <c r="A110" s="246"/>
      <c r="B110" s="24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">
      <c r="A111" s="246"/>
      <c r="B111" s="24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">
      <c r="A112" s="246"/>
      <c r="B112" s="24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">
      <c r="A113" s="246"/>
      <c r="B113" s="24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">
      <c r="A114" s="246"/>
      <c r="B114" s="24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">
      <c r="A115" s="246"/>
      <c r="B115" s="24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">
      <c r="A116" s="246"/>
      <c r="B116" s="24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">
      <c r="A117" s="246"/>
      <c r="B117" s="24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">
      <c r="A118" s="246"/>
      <c r="B118" s="24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">
      <c r="A119" s="246"/>
      <c r="B119" s="24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">
      <c r="A120" s="246"/>
      <c r="B120" s="24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">
      <c r="A121" s="246"/>
      <c r="B121" s="24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">
      <c r="A122" s="246"/>
      <c r="B122" s="24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">
      <c r="A123" s="246"/>
      <c r="B123" s="24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">
      <c r="A124" s="246"/>
      <c r="B124" s="24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">
      <c r="A125" s="246"/>
      <c r="B125" s="24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">
      <c r="A126" s="246"/>
      <c r="B126" s="24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">
      <c r="A127" s="246"/>
      <c r="B127" s="24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">
      <c r="A128" s="246"/>
      <c r="B128" s="24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">
      <c r="A129" s="246"/>
      <c r="B129" s="24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">
      <c r="A130" s="246"/>
      <c r="B130" s="24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">
      <c r="A131" s="246"/>
      <c r="B131" s="246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">
      <c r="A132" s="246"/>
      <c r="B132" s="246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">
      <c r="A133" s="246"/>
      <c r="B133" s="246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">
      <c r="A134" s="246"/>
      <c r="B134" s="246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">
      <c r="A135" s="246"/>
      <c r="B135" s="246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">
      <c r="A136" s="246"/>
      <c r="B136" s="24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">
      <c r="A137" s="246"/>
      <c r="B137" s="246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">
      <c r="A138" s="246"/>
      <c r="B138" s="246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">
      <c r="A139" s="246"/>
      <c r="B139" s="246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">
      <c r="A140" s="246"/>
      <c r="B140" s="246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">
      <c r="A141" s="246"/>
      <c r="B141" s="246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">
      <c r="A142" s="246"/>
      <c r="B142" s="246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">
      <c r="A143" s="246"/>
      <c r="B143" s="246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">
      <c r="A144" s="246"/>
      <c r="B144" s="246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">
      <c r="A145" s="246"/>
      <c r="B145" s="246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">
      <c r="A146" s="246"/>
      <c r="B146" s="2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">
      <c r="A147" s="246"/>
      <c r="B147" s="246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">
      <c r="A148" s="246"/>
      <c r="B148" s="246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">
      <c r="A149" s="246"/>
      <c r="B149" s="246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">
      <c r="A150" s="246"/>
      <c r="B150" s="246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">
      <c r="A151" s="246"/>
      <c r="B151" s="246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">
      <c r="A152" s="246"/>
      <c r="B152" s="246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">
      <c r="A153" s="246"/>
      <c r="B153" s="246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">
      <c r="A154" s="246"/>
      <c r="B154" s="246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">
      <c r="A155" s="246"/>
      <c r="B155" s="246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">
      <c r="A156" s="246"/>
      <c r="B156" s="24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">
      <c r="A157" s="246"/>
      <c r="B157" s="24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">
      <c r="A158" s="246"/>
      <c r="B158" s="24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">
      <c r="A159" s="246"/>
      <c r="B159" s="24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">
      <c r="A160" s="246"/>
      <c r="B160" s="24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2">
      <c r="A161" s="246"/>
      <c r="B161" s="24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2">
      <c r="A162" s="246"/>
      <c r="B162" s="24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2">
      <c r="A163" s="246"/>
      <c r="B163" s="24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2">
      <c r="A164" s="246"/>
      <c r="B164" s="24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2">
      <c r="A165" s="246"/>
      <c r="B165" s="24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2">
      <c r="A166" s="246"/>
      <c r="B166" s="24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2">
      <c r="A167" s="246"/>
      <c r="B167" s="24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2">
      <c r="A168" s="246"/>
      <c r="B168" s="24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2">
      <c r="A169" s="246"/>
      <c r="B169" s="24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2">
      <c r="A170" s="246"/>
      <c r="B170" s="24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2">
      <c r="A171" s="246"/>
      <c r="B171" s="24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2">
      <c r="A172" s="246"/>
      <c r="B172" s="24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2">
      <c r="A173" s="246"/>
      <c r="B173" s="24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2">
      <c r="A174" s="246"/>
      <c r="B174" s="24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2">
      <c r="A175" s="246"/>
      <c r="B175" s="24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2">
      <c r="A176" s="246"/>
      <c r="B176" s="24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2">
      <c r="A177" s="246"/>
      <c r="B177" s="24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2">
      <c r="A178" s="246"/>
      <c r="B178" s="24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2">
      <c r="A179" s="246"/>
      <c r="B179" s="24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2">
      <c r="A180" s="246"/>
      <c r="B180" s="24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2">
      <c r="A181" s="246"/>
      <c r="B181" s="24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2">
      <c r="A182" s="246"/>
      <c r="B182" s="24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2">
      <c r="A183" s="246"/>
      <c r="B183" s="24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2">
      <c r="A184" s="246"/>
      <c r="B184" s="24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2">
      <c r="A185" s="246"/>
      <c r="B185" s="24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2">
      <c r="A186" s="246"/>
      <c r="B186" s="24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2">
      <c r="A187" s="246"/>
      <c r="B187" s="24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2">
      <c r="A188" s="246"/>
      <c r="B188" s="24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2">
      <c r="A189" s="246"/>
      <c r="B189" s="24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2">
      <c r="A190" s="246"/>
      <c r="B190" s="24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2">
      <c r="A191" s="246"/>
      <c r="B191" s="24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2">
      <c r="A192" s="246"/>
      <c r="B192" s="24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2">
      <c r="A193" s="246"/>
      <c r="B193" s="24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2">
      <c r="A194" s="246"/>
      <c r="B194" s="24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2">
      <c r="A195" s="246"/>
      <c r="B195" s="24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2">
      <c r="A196" s="246"/>
      <c r="B196" s="24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2">
      <c r="A197" s="246"/>
      <c r="B197" s="24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">
      <c r="A198" s="246"/>
      <c r="B198" s="24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">
      <c r="A199" s="246"/>
      <c r="B199" s="24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">
      <c r="A200" s="246"/>
      <c r="B200" s="24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">
      <c r="A201" s="246"/>
      <c r="B201" s="24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">
      <c r="A202" s="246"/>
      <c r="B202" s="24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">
      <c r="A203" s="246"/>
      <c r="B203" s="24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">
      <c r="A204" s="246"/>
      <c r="B204" s="24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">
      <c r="A205" s="246"/>
      <c r="B205" s="24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">
      <c r="A206" s="246"/>
      <c r="B206" s="24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">
      <c r="A207" s="246"/>
      <c r="B207" s="24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">
      <c r="A208" s="246"/>
      <c r="B208" s="24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">
      <c r="A209" s="246"/>
      <c r="B209" s="24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">
      <c r="A210" s="246"/>
      <c r="B210" s="24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">
      <c r="A211" s="246"/>
      <c r="B211" s="24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">
      <c r="A212" s="246"/>
      <c r="B212" s="24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">
      <c r="A213" s="246"/>
      <c r="B213" s="24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">
      <c r="A214" s="246"/>
      <c r="B214" s="24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">
      <c r="A215" s="246"/>
      <c r="B215" s="24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">
      <c r="A216" s="246"/>
      <c r="B216" s="24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">
      <c r="A217" s="246"/>
      <c r="B217" s="24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">
      <c r="A218" s="246"/>
      <c r="B218" s="24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">
      <c r="A219" s="246"/>
      <c r="B219" s="24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">
      <c r="A220" s="246"/>
      <c r="B220" s="24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">
      <c r="A221" s="246"/>
      <c r="B221" s="24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">
      <c r="A222" s="246"/>
      <c r="B222" s="24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">
      <c r="A223" s="246"/>
      <c r="B223" s="24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">
      <c r="A224" s="246"/>
      <c r="B224" s="24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">
      <c r="A225" s="246"/>
      <c r="B225" s="24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">
      <c r="A226" s="246"/>
      <c r="B226" s="24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">
      <c r="A227" s="246"/>
      <c r="B227" s="24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">
      <c r="A228" s="246"/>
      <c r="B228" s="24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">
      <c r="A229" s="246"/>
      <c r="B229" s="24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">
      <c r="A230" s="246"/>
      <c r="B230" s="24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">
      <c r="A231" s="246"/>
      <c r="B231" s="24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">
      <c r="A232" s="246"/>
      <c r="B232" s="24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">
      <c r="A233" s="246"/>
      <c r="B233" s="24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">
      <c r="A234" s="246"/>
      <c r="B234" s="24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">
      <c r="A235" s="246"/>
      <c r="B235" s="24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">
      <c r="A236" s="246"/>
      <c r="B236" s="24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">
      <c r="A237" s="246"/>
      <c r="B237" s="24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">
      <c r="A238" s="246"/>
      <c r="B238" s="24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">
      <c r="A239" s="246"/>
      <c r="B239" s="24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">
      <c r="A240" s="246"/>
      <c r="B240" s="24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">
      <c r="A241" s="246"/>
      <c r="B241" s="24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">
      <c r="A242" s="246"/>
      <c r="B242" s="24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">
      <c r="A243" s="246"/>
      <c r="B243" s="24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">
      <c r="A244" s="246"/>
      <c r="B244" s="24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">
      <c r="A245" s="246"/>
      <c r="B245" s="24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">
      <c r="A246" s="246"/>
      <c r="B246" s="24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">
      <c r="A247" s="246"/>
      <c r="B247" s="24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">
      <c r="A248" s="246"/>
      <c r="B248" s="24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">
      <c r="A249" s="246"/>
      <c r="B249" s="24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">
      <c r="A250" s="246"/>
      <c r="B250" s="24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">
      <c r="A251" s="246"/>
      <c r="B251" s="24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">
      <c r="A252" s="246"/>
      <c r="B252" s="24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">
      <c r="A253" s="246"/>
      <c r="B253" s="24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">
      <c r="A254" s="246"/>
      <c r="B254" s="24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">
      <c r="A255" s="246"/>
      <c r="B255" s="24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">
      <c r="A256" s="246"/>
      <c r="B256" s="24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">
      <c r="A257" s="246"/>
      <c r="B257" s="24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">
      <c r="A258" s="246"/>
      <c r="B258" s="24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">
      <c r="A259" s="246"/>
      <c r="B259" s="24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">
      <c r="A260" s="246"/>
      <c r="B260" s="24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">
      <c r="A261" s="246"/>
      <c r="B261" s="24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">
      <c r="A262" s="246"/>
      <c r="B262" s="24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">
      <c r="A263" s="246"/>
      <c r="B263" s="24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">
      <c r="A264" s="246"/>
      <c r="B264" s="24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">
      <c r="A265" s="246"/>
      <c r="B265" s="24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">
      <c r="A266" s="246"/>
      <c r="B266" s="24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">
      <c r="A267" s="246"/>
      <c r="B267" s="24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">
      <c r="A268" s="246"/>
      <c r="B268" s="24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">
      <c r="A269" s="246"/>
      <c r="B269" s="246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">
      <c r="A270" s="246"/>
      <c r="B270" s="246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">
      <c r="A271" s="246"/>
      <c r="B271" s="246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">
      <c r="A272" s="246"/>
      <c r="B272" s="246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">
      <c r="A273" s="246"/>
      <c r="B273" s="24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">
      <c r="A274" s="246"/>
      <c r="B274" s="246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">
      <c r="A275" s="246"/>
      <c r="B275" s="246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">
      <c r="A276" s="246"/>
      <c r="B276" s="246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">
      <c r="A277" s="246"/>
      <c r="B277" s="246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">
      <c r="A278" s="246"/>
      <c r="B278" s="246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">
      <c r="A279" s="246"/>
      <c r="B279" s="246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">
      <c r="A280" s="246"/>
      <c r="B280" s="246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">
      <c r="A281" s="246"/>
      <c r="B281" s="246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">
      <c r="A282" s="246"/>
      <c r="B282" s="246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">
      <c r="A283" s="246"/>
      <c r="B283" s="246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">
      <c r="A284" s="246"/>
      <c r="B284" s="246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">
      <c r="A285" s="246"/>
      <c r="B285" s="246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2">
      <c r="A286" s="246"/>
      <c r="B286" s="246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2">
      <c r="A287" s="246"/>
      <c r="B287" s="246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2">
      <c r="A288" s="246"/>
      <c r="B288" s="246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2">
      <c r="A289" s="246"/>
      <c r="B289" s="246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2">
      <c r="A290" s="246"/>
      <c r="B290" s="246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2">
      <c r="A291" s="246"/>
      <c r="B291" s="246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2">
      <c r="A292" s="246"/>
      <c r="B292" s="246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2">
      <c r="A293" s="246"/>
      <c r="B293" s="246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2">
      <c r="A294" s="246"/>
      <c r="B294" s="246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2">
      <c r="A295" s="246"/>
      <c r="B295" s="246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2">
      <c r="A296" s="246"/>
      <c r="B296" s="246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2">
      <c r="A297" s="246"/>
      <c r="B297" s="246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2">
      <c r="A298" s="246"/>
      <c r="B298" s="246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2">
      <c r="A299" s="246"/>
      <c r="B299" s="246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2">
      <c r="A300" s="246"/>
      <c r="B300" s="246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2">
      <c r="A301" s="246"/>
      <c r="B301" s="246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2">
      <c r="A302" s="246"/>
      <c r="B302" s="246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2">
      <c r="A303" s="246"/>
      <c r="B303" s="246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2">
      <c r="A304" s="246"/>
      <c r="B304" s="246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2">
      <c r="A305" s="246"/>
      <c r="B305" s="246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2">
      <c r="A306" s="246"/>
      <c r="B306" s="246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2">
      <c r="A307" s="246"/>
      <c r="B307" s="246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2">
      <c r="A308" s="246"/>
      <c r="B308" s="246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2">
      <c r="A309" s="246"/>
      <c r="B309" s="246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">
      <c r="A310" s="246"/>
      <c r="B310" s="246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">
      <c r="A311" s="246"/>
      <c r="B311" s="246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">
      <c r="A312" s="246"/>
      <c r="B312" s="246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2">
      <c r="A313" s="246"/>
      <c r="B313" s="246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">
      <c r="A314" s="246"/>
      <c r="B314" s="246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2">
      <c r="A315" s="246"/>
      <c r="B315" s="246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2">
      <c r="A316" s="246"/>
      <c r="B316" s="246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2">
      <c r="A317" s="246"/>
      <c r="B317" s="24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2">
      <c r="A318" s="246"/>
      <c r="B318" s="24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2">
      <c r="A319" s="246"/>
      <c r="B319" s="24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2">
      <c r="A320" s="246"/>
      <c r="B320" s="24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2">
      <c r="A321" s="246"/>
      <c r="B321" s="24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2">
      <c r="A322" s="246"/>
      <c r="B322" s="24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2">
      <c r="A323" s="246"/>
      <c r="B323" s="24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2">
      <c r="A324" s="246"/>
      <c r="B324" s="24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2">
      <c r="A325" s="246"/>
      <c r="B325" s="24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2">
      <c r="A326" s="246"/>
      <c r="B326" s="24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2">
      <c r="A327" s="246"/>
      <c r="B327" s="24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2">
      <c r="A328" s="246"/>
      <c r="B328" s="24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2">
      <c r="A329" s="246"/>
      <c r="B329" s="24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2">
      <c r="A330" s="246"/>
      <c r="B330" s="24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2">
      <c r="A331" s="246"/>
      <c r="B331" s="24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2">
      <c r="A332" s="246"/>
      <c r="B332" s="24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2">
      <c r="A333" s="246"/>
      <c r="B333" s="24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2">
      <c r="A334" s="246"/>
      <c r="B334" s="24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2">
      <c r="A335" s="246"/>
      <c r="B335" s="24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2">
      <c r="A336" s="246"/>
      <c r="B336" s="24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2">
      <c r="A337" s="246"/>
      <c r="B337" s="24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2">
      <c r="A338" s="246"/>
      <c r="B338" s="24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2">
      <c r="A339" s="246"/>
      <c r="B339" s="24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2">
      <c r="A340" s="246"/>
      <c r="B340" s="24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2">
      <c r="A341" s="246"/>
      <c r="B341" s="24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2">
      <c r="A342" s="246"/>
      <c r="B342" s="24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">
      <c r="A343" s="246"/>
      <c r="B343" s="24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2">
      <c r="A344" s="246"/>
      <c r="B344" s="24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2">
      <c r="A345" s="246"/>
      <c r="B345" s="24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2">
      <c r="A346" s="246"/>
      <c r="B346" s="24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2">
      <c r="A347" s="246"/>
      <c r="B347" s="24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2">
      <c r="A348" s="246"/>
      <c r="B348" s="24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2">
      <c r="A349" s="246"/>
      <c r="B349" s="24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2">
      <c r="A350" s="246"/>
      <c r="B350" s="24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2">
      <c r="A351" s="246"/>
      <c r="B351" s="24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2">
      <c r="A352" s="246"/>
      <c r="B352" s="24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2">
      <c r="A353" s="246"/>
      <c r="B353" s="24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2">
      <c r="A354" s="246"/>
      <c r="B354" s="24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2">
      <c r="A355" s="246"/>
      <c r="B355" s="24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2">
      <c r="A356" s="246"/>
      <c r="B356" s="24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2">
      <c r="A357" s="246"/>
      <c r="B357" s="24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2">
      <c r="A358" s="246"/>
      <c r="B358" s="24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2">
      <c r="A359" s="246"/>
      <c r="B359" s="24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2">
      <c r="A360" s="246"/>
      <c r="B360" s="24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">
      <c r="A361" s="246"/>
      <c r="B361" s="24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">
      <c r="A362" s="246"/>
      <c r="B362" s="24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">
      <c r="A363" s="246"/>
      <c r="B363" s="24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2">
      <c r="A364" s="246"/>
      <c r="B364" s="24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">
      <c r="A365" s="246"/>
      <c r="B365" s="24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2">
      <c r="A366" s="246"/>
      <c r="B366" s="24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2">
      <c r="A367" s="246"/>
      <c r="B367" s="24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2">
      <c r="A368" s="246"/>
      <c r="B368" s="24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2">
      <c r="A369" s="246"/>
      <c r="B369" s="24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2">
      <c r="A370" s="246"/>
      <c r="B370" s="24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2">
      <c r="A371" s="246"/>
      <c r="B371" s="24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2">
      <c r="A372" s="246"/>
      <c r="B372" s="24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2">
      <c r="A373" s="246"/>
      <c r="B373" s="24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2">
      <c r="A374" s="246"/>
      <c r="B374" s="24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2">
      <c r="A375" s="246"/>
      <c r="B375" s="24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2">
      <c r="A376" s="246"/>
      <c r="B376" s="24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2">
      <c r="A377" s="246"/>
      <c r="B377" s="24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2">
      <c r="A378" s="246"/>
      <c r="B378" s="24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2">
      <c r="A379" s="246"/>
      <c r="B379" s="24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2">
      <c r="A380" s="246"/>
      <c r="B380" s="24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2">
      <c r="A381" s="246"/>
      <c r="B381" s="24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2">
      <c r="A382" s="246"/>
      <c r="B382" s="24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2">
      <c r="A383" s="246"/>
      <c r="B383" s="24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2">
      <c r="A384" s="246"/>
      <c r="B384" s="24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2">
      <c r="A385" s="246"/>
      <c r="B385" s="24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2">
      <c r="A386" s="246"/>
      <c r="B386" s="24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2">
      <c r="A387" s="246"/>
      <c r="B387" s="24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2">
      <c r="A388" s="246"/>
      <c r="B388" s="24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2">
      <c r="A389" s="246"/>
      <c r="B389" s="24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2">
      <c r="A390" s="246"/>
      <c r="B390" s="24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2">
      <c r="A391" s="246"/>
      <c r="B391" s="24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2">
      <c r="A392" s="246"/>
      <c r="B392" s="24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2">
      <c r="A393" s="246"/>
      <c r="B393" s="24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2">
      <c r="A394" s="246"/>
      <c r="B394" s="24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2">
      <c r="A395" s="246"/>
      <c r="B395" s="24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2">
      <c r="A396" s="246"/>
      <c r="B396" s="24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2">
      <c r="A397" s="246"/>
      <c r="B397" s="24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2">
      <c r="A398" s="246"/>
      <c r="B398" s="24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2">
      <c r="A399" s="246"/>
      <c r="B399" s="24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2">
      <c r="A400" s="246"/>
      <c r="B400" s="24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2">
      <c r="A401" s="246"/>
      <c r="B401" s="24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2">
      <c r="A402" s="246"/>
      <c r="B402" s="24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2">
      <c r="A403" s="246"/>
      <c r="B403" s="24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2">
      <c r="A404" s="246"/>
      <c r="B404" s="24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2">
      <c r="A405" s="246"/>
      <c r="B405" s="24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2">
      <c r="A406" s="246"/>
      <c r="B406" s="24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2">
      <c r="A407" s="246"/>
      <c r="B407" s="24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2">
      <c r="A408" s="246"/>
      <c r="B408" s="24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2">
      <c r="A409" s="246"/>
      <c r="B409" s="24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2">
      <c r="A410" s="246"/>
      <c r="B410" s="24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2">
      <c r="A411" s="246"/>
      <c r="B411" s="24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2">
      <c r="A412" s="246"/>
      <c r="B412" s="24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2">
      <c r="A413" s="246"/>
      <c r="B413" s="24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2">
      <c r="A414" s="246"/>
      <c r="B414" s="24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2">
      <c r="A415" s="246"/>
      <c r="B415" s="24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2">
      <c r="A416" s="246"/>
      <c r="B416" s="24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2">
      <c r="A417" s="246"/>
      <c r="B417" s="24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2">
      <c r="A418" s="246"/>
      <c r="B418" s="24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2">
      <c r="A419" s="246"/>
      <c r="B419" s="24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2">
      <c r="A420" s="246"/>
      <c r="B420" s="24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2">
      <c r="A421" s="246"/>
      <c r="B421" s="24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2">
      <c r="A422" s="246"/>
      <c r="B422" s="24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2">
      <c r="A423" s="246"/>
      <c r="B423" s="24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2">
      <c r="A424" s="246"/>
      <c r="B424" s="24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2">
      <c r="A425" s="246"/>
      <c r="B425" s="24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2">
      <c r="A426" s="246"/>
      <c r="B426" s="24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2">
      <c r="A427" s="246"/>
      <c r="B427" s="24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2">
      <c r="A428" s="246"/>
      <c r="B428" s="24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2">
      <c r="A429" s="246"/>
      <c r="B429" s="24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2">
      <c r="A430" s="246"/>
      <c r="B430" s="24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2">
      <c r="A431" s="246"/>
      <c r="B431" s="24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2">
      <c r="A432" s="246"/>
      <c r="B432" s="24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2">
      <c r="A433" s="246"/>
      <c r="B433" s="24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2">
      <c r="A434" s="246"/>
      <c r="B434" s="24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2">
      <c r="A435" s="246"/>
      <c r="B435" s="24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2">
      <c r="A436" s="246"/>
      <c r="B436" s="24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2">
      <c r="A437" s="246"/>
      <c r="B437" s="24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2">
      <c r="A438" s="246"/>
      <c r="B438" s="24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2">
      <c r="A439" s="246"/>
      <c r="B439" s="24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2">
      <c r="A440" s="246"/>
      <c r="B440" s="24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2">
      <c r="A441" s="246"/>
      <c r="B441" s="24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2">
      <c r="A442" s="246"/>
      <c r="B442" s="24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2">
      <c r="A443" s="246"/>
      <c r="B443" s="246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2">
      <c r="A444" s="246"/>
      <c r="B444" s="246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2">
      <c r="A445" s="246"/>
      <c r="B445" s="246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2">
      <c r="A446" s="246"/>
      <c r="B446" s="246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2">
      <c r="A447" s="246"/>
      <c r="B447" s="246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2">
      <c r="A448" s="246"/>
      <c r="B448" s="246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2">
      <c r="A449" s="246"/>
      <c r="B449" s="246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2">
      <c r="A450" s="246"/>
      <c r="B450" s="246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2">
      <c r="A451" s="246"/>
      <c r="B451" s="246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2">
      <c r="A452" s="246"/>
      <c r="B452" s="246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2">
      <c r="A453" s="246"/>
      <c r="B453" s="246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2">
      <c r="A454" s="246"/>
      <c r="B454" s="246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2">
      <c r="A455" s="246"/>
      <c r="B455" s="246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2">
      <c r="A456" s="246"/>
      <c r="B456" s="246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2">
      <c r="A457" s="246"/>
      <c r="B457" s="246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2">
      <c r="A458" s="246"/>
      <c r="B458" s="246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2">
      <c r="A459" s="246"/>
      <c r="B459" s="246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2">
      <c r="A460" s="246"/>
      <c r="B460" s="246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2">
      <c r="A461" s="246"/>
      <c r="B461" s="246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2">
      <c r="A462" s="246"/>
      <c r="B462" s="246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2">
      <c r="A463" s="246"/>
      <c r="B463" s="246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2">
      <c r="A464" s="246"/>
      <c r="B464" s="246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2">
      <c r="A465" s="246"/>
      <c r="B465" s="246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2">
      <c r="A466" s="246"/>
      <c r="B466" s="246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2">
      <c r="A467" s="246"/>
      <c r="B467" s="246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2">
      <c r="A468" s="246"/>
      <c r="B468" s="246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2">
      <c r="A469" s="246"/>
      <c r="B469" s="246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2">
      <c r="A470" s="246"/>
      <c r="B470" s="246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2">
      <c r="A471" s="246"/>
      <c r="B471" s="246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2">
      <c r="A472" s="246"/>
      <c r="B472" s="246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2">
      <c r="A473" s="246"/>
      <c r="B473" s="246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2">
      <c r="A474" s="246"/>
      <c r="B474" s="246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2">
      <c r="A475" s="246"/>
      <c r="B475" s="246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2">
      <c r="A476" s="246"/>
      <c r="B476" s="246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2">
      <c r="A477" s="246"/>
      <c r="B477" s="246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2">
      <c r="A478" s="246"/>
      <c r="B478" s="24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2">
      <c r="A479" s="246"/>
      <c r="B479" s="24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2">
      <c r="A480" s="246"/>
      <c r="B480" s="24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2">
      <c r="A481" s="246"/>
      <c r="B481" s="24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2">
      <c r="A482" s="246"/>
      <c r="B482" s="24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2">
      <c r="A483" s="246"/>
      <c r="B483" s="24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2">
      <c r="A484" s="246"/>
      <c r="B484" s="24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2">
      <c r="A485" s="246"/>
      <c r="B485" s="24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2">
      <c r="A486" s="246"/>
      <c r="B486" s="24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2">
      <c r="A487" s="246"/>
      <c r="B487" s="24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2">
      <c r="A488" s="246"/>
      <c r="B488" s="24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2">
      <c r="A489" s="246"/>
      <c r="B489" s="24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2">
      <c r="A490" s="246"/>
      <c r="B490" s="24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2">
      <c r="A491" s="246"/>
      <c r="B491" s="24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2">
      <c r="A492" s="246"/>
      <c r="B492" s="24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2">
      <c r="A493" s="246"/>
      <c r="B493" s="24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2">
      <c r="A494" s="246"/>
      <c r="B494" s="24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">
      <c r="A495" s="246"/>
      <c r="B495" s="24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2">
      <c r="A496" s="246"/>
      <c r="B496" s="24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2">
      <c r="A497" s="246"/>
      <c r="B497" s="24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2">
      <c r="A498" s="246"/>
      <c r="B498" s="24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2">
      <c r="A499" s="246"/>
      <c r="B499" s="24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">
      <c r="A500" s="246"/>
      <c r="B500" s="24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">
      <c r="A501" s="246"/>
      <c r="B501" s="24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2">
      <c r="A502" s="246"/>
      <c r="B502" s="24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2">
      <c r="A503" s="246"/>
      <c r="B503" s="24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2">
      <c r="A504" s="246"/>
      <c r="B504" s="24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2">
      <c r="A505" s="246"/>
      <c r="B505" s="24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2">
      <c r="A506" s="246"/>
      <c r="B506" s="24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2">
      <c r="A507" s="246"/>
      <c r="B507" s="24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2">
      <c r="A508" s="246"/>
      <c r="B508" s="24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2">
      <c r="A509" s="246"/>
      <c r="B509" s="24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2">
      <c r="A510" s="246"/>
      <c r="B510" s="24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2">
      <c r="A511" s="246"/>
      <c r="B511" s="24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2">
      <c r="A512" s="246"/>
      <c r="B512" s="24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2">
      <c r="A513" s="246"/>
      <c r="B513" s="24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2">
      <c r="A514" s="246"/>
      <c r="B514" s="24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2">
      <c r="A515" s="246"/>
      <c r="B515" s="24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2">
      <c r="A516" s="246"/>
      <c r="B516" s="24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2">
      <c r="A517" s="246"/>
      <c r="B517" s="24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2">
      <c r="A518" s="246"/>
      <c r="B518" s="24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2">
      <c r="A519" s="246"/>
      <c r="B519" s="24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2">
      <c r="A520" s="246"/>
      <c r="B520" s="24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2">
      <c r="A521" s="246"/>
      <c r="B521" s="24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2">
      <c r="A522" s="246"/>
      <c r="B522" s="24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2">
      <c r="A523" s="246"/>
      <c r="B523" s="24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2">
      <c r="A524" s="246"/>
      <c r="B524" s="246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2">
      <c r="A525" s="246"/>
      <c r="B525" s="246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2">
      <c r="A526" s="246"/>
      <c r="B526" s="246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2">
      <c r="A527" s="246"/>
      <c r="B527" s="246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2">
      <c r="A528" s="246"/>
      <c r="B528" s="246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2">
      <c r="A529" s="246"/>
      <c r="B529" s="246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2">
      <c r="A530" s="246"/>
      <c r="B530" s="246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2">
      <c r="A531" s="246"/>
      <c r="B531" s="246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2">
      <c r="A532" s="246"/>
      <c r="B532" s="246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2">
      <c r="A533" s="246"/>
      <c r="B533" s="246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2">
      <c r="A534" s="246"/>
      <c r="B534" s="246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2">
      <c r="A535" s="246"/>
      <c r="B535" s="246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2">
      <c r="A536" s="246"/>
      <c r="B536" s="246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2">
      <c r="A537" s="246"/>
      <c r="B537" s="246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2">
      <c r="A538" s="246"/>
      <c r="B538" s="246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2">
      <c r="A539" s="246"/>
      <c r="B539" s="246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2">
      <c r="A540" s="246"/>
      <c r="B540" s="246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2">
      <c r="A541" s="246"/>
      <c r="B541" s="246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2">
      <c r="A542" s="246"/>
      <c r="B542" s="246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2">
      <c r="A543" s="246"/>
      <c r="B543" s="246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2">
      <c r="A544" s="246"/>
      <c r="B544" s="246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2">
      <c r="A545" s="246"/>
      <c r="B545" s="246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2">
      <c r="A546" s="246"/>
      <c r="B546" s="246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2">
      <c r="A547" s="246"/>
      <c r="B547" s="246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2">
      <c r="A548" s="246"/>
      <c r="B548" s="246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2">
      <c r="A549" s="246"/>
      <c r="B549" s="246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2">
      <c r="A550" s="246"/>
      <c r="B550" s="246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2">
      <c r="A551" s="246"/>
      <c r="B551" s="246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2">
      <c r="A552" s="246"/>
      <c r="B552" s="246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2">
      <c r="A553" s="246"/>
      <c r="B553" s="246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2">
      <c r="A554" s="246"/>
      <c r="B554" s="246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2">
      <c r="A555" s="246"/>
      <c r="B555" s="246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2">
      <c r="A556" s="246"/>
      <c r="B556" s="246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2">
      <c r="A557" s="246"/>
      <c r="B557" s="246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2">
      <c r="A558" s="246"/>
      <c r="B558" s="246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2">
      <c r="A559" s="246"/>
      <c r="B559" s="246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2">
      <c r="A560" s="246"/>
      <c r="B560" s="246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2">
      <c r="A561" s="246"/>
      <c r="B561" s="246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2">
      <c r="A562" s="246"/>
      <c r="B562" s="246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2">
      <c r="A563" s="246"/>
      <c r="B563" s="246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2">
      <c r="A564" s="246"/>
      <c r="B564" s="246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2">
      <c r="A565" s="246"/>
      <c r="B565" s="246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2">
      <c r="A566" s="246"/>
      <c r="B566" s="246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2">
      <c r="A567" s="246"/>
      <c r="B567" s="246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2">
      <c r="A568" s="246"/>
      <c r="B568" s="246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2">
      <c r="A569" s="246"/>
      <c r="B569" s="246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2">
      <c r="A570" s="246"/>
      <c r="B570" s="246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2">
      <c r="A571" s="246"/>
      <c r="B571" s="246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2">
      <c r="A572" s="246"/>
      <c r="B572" s="246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2">
      <c r="A573" s="246"/>
      <c r="B573" s="246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2">
      <c r="A574" s="246"/>
      <c r="B574" s="246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2">
      <c r="A575" s="246"/>
      <c r="B575" s="246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2">
      <c r="A576" s="246"/>
      <c r="B576" s="246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2">
      <c r="A577" s="246"/>
      <c r="B577" s="246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2">
      <c r="A578" s="246"/>
      <c r="B578" s="246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2">
      <c r="A579" s="246"/>
      <c r="B579" s="246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2">
      <c r="A580" s="246"/>
      <c r="B580" s="246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2">
      <c r="A581" s="246"/>
      <c r="B581" s="246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2">
      <c r="A582" s="246"/>
      <c r="B582" s="246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2">
      <c r="A583" s="246"/>
      <c r="B583" s="246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2">
      <c r="A584" s="246"/>
      <c r="B584" s="246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2">
      <c r="A585" s="246"/>
      <c r="B585" s="246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2">
      <c r="A586" s="246"/>
      <c r="B586" s="246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2">
      <c r="A587" s="246"/>
      <c r="B587" s="246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2">
      <c r="A588" s="246"/>
      <c r="B588" s="246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2">
      <c r="A589" s="246"/>
      <c r="B589" s="246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2">
      <c r="A590" s="246"/>
      <c r="B590" s="246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2">
      <c r="A591" s="246"/>
      <c r="B591" s="246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2">
      <c r="A592" s="246"/>
      <c r="B592" s="246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2">
      <c r="A593" s="246"/>
      <c r="B593" s="246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2">
      <c r="A594" s="246"/>
      <c r="B594" s="246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2">
      <c r="A595" s="246"/>
      <c r="B595" s="246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2">
      <c r="A596" s="246"/>
      <c r="B596" s="246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2">
      <c r="A597" s="246"/>
      <c r="B597" s="246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2">
      <c r="A598" s="246"/>
      <c r="B598" s="246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2">
      <c r="A599" s="246"/>
      <c r="B599" s="246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2">
      <c r="A600" s="246"/>
      <c r="B600" s="246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2">
      <c r="A601" s="246"/>
      <c r="B601" s="246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2">
      <c r="A602" s="246"/>
      <c r="B602" s="246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2">
      <c r="A603" s="246"/>
      <c r="B603" s="246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2">
      <c r="A604" s="246"/>
      <c r="B604" s="246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2">
      <c r="A605" s="246"/>
      <c r="B605" s="246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2">
      <c r="A606" s="246"/>
      <c r="B606" s="246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2">
      <c r="A607" s="246"/>
      <c r="B607" s="246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2">
      <c r="A608" s="246"/>
      <c r="B608" s="246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2">
      <c r="A609" s="246"/>
      <c r="B609" s="246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2">
      <c r="A610" s="246"/>
      <c r="B610" s="246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2">
      <c r="A611" s="246"/>
      <c r="B611" s="246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2">
      <c r="A612" s="246"/>
      <c r="B612" s="246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2">
      <c r="A613" s="246"/>
      <c r="B613" s="246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2">
      <c r="A614" s="246"/>
      <c r="B614" s="246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2">
      <c r="A615" s="246"/>
      <c r="B615" s="246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2">
      <c r="A616" s="246"/>
      <c r="B616" s="246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2">
      <c r="A617" s="246"/>
      <c r="B617" s="246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2">
      <c r="A618" s="246"/>
      <c r="B618" s="246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2">
      <c r="A619" s="246"/>
      <c r="B619" s="246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2">
      <c r="A620" s="246"/>
      <c r="B620" s="246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2">
      <c r="A621" s="246"/>
      <c r="B621" s="246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2">
      <c r="A622" s="246"/>
      <c r="B622" s="246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2">
      <c r="A623" s="246"/>
      <c r="B623" s="246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2">
      <c r="A624" s="246"/>
      <c r="B624" s="246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2">
      <c r="A625" s="246"/>
      <c r="B625" s="246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2">
      <c r="A626" s="246"/>
      <c r="B626" s="246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2">
      <c r="A627" s="246"/>
      <c r="B627" s="246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2">
      <c r="A628" s="246"/>
      <c r="B628" s="246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2">
      <c r="A629" s="246"/>
      <c r="B629" s="246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2">
      <c r="A630" s="246"/>
      <c r="B630" s="246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2">
      <c r="A631" s="246"/>
      <c r="B631" s="246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2">
      <c r="A632" s="246"/>
      <c r="B632" s="246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2">
      <c r="A633" s="246"/>
      <c r="B633" s="246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2">
      <c r="A634" s="246"/>
      <c r="B634" s="246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2">
      <c r="A635" s="246"/>
      <c r="B635" s="246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2">
      <c r="A636" s="246"/>
      <c r="B636" s="246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2">
      <c r="A637" s="246"/>
      <c r="B637" s="246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2">
      <c r="A638" s="246"/>
      <c r="B638" s="246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2">
      <c r="A639" s="246"/>
      <c r="B639" s="246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2">
      <c r="A640" s="246"/>
      <c r="B640" s="246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2">
      <c r="A641" s="246"/>
      <c r="B641" s="246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2">
      <c r="A642" s="246"/>
      <c r="B642" s="246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2">
      <c r="A643" s="246"/>
      <c r="B643" s="246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2">
      <c r="A644" s="246"/>
      <c r="B644" s="246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2">
      <c r="A645" s="246"/>
      <c r="B645" s="246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2">
      <c r="A646" s="246"/>
      <c r="B646" s="246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2">
      <c r="A647" s="246"/>
      <c r="B647" s="246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2">
      <c r="A648" s="246"/>
      <c r="B648" s="246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2">
      <c r="A649" s="246"/>
      <c r="B649" s="246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2">
      <c r="A650" s="246"/>
      <c r="B650" s="246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2">
      <c r="A651" s="246"/>
      <c r="B651" s="246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2">
      <c r="A652" s="246"/>
      <c r="B652" s="246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2">
      <c r="A653" s="246"/>
      <c r="B653" s="246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2">
      <c r="A654" s="246"/>
      <c r="B654" s="246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2">
      <c r="A655" s="246"/>
      <c r="B655" s="246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2">
      <c r="A656" s="246"/>
      <c r="B656" s="246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2">
      <c r="A657" s="246"/>
      <c r="B657" s="246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2">
      <c r="A658" s="246"/>
      <c r="B658" s="246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2">
      <c r="A659" s="246"/>
      <c r="B659" s="246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">
      <c r="A660" s="246"/>
      <c r="B660" s="246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2">
      <c r="A661" s="246"/>
      <c r="B661" s="246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2">
      <c r="A662" s="246"/>
      <c r="B662" s="246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2">
      <c r="A663" s="246"/>
      <c r="B663" s="246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2">
      <c r="A664" s="246"/>
      <c r="B664" s="246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2">
      <c r="A665" s="246"/>
      <c r="B665" s="246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2">
      <c r="A666" s="246"/>
      <c r="B666" s="246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2">
      <c r="A667" s="246"/>
      <c r="B667" s="246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2">
      <c r="A668" s="246"/>
      <c r="B668" s="246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2">
      <c r="A669" s="246"/>
      <c r="B669" s="246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2">
      <c r="A670" s="246"/>
      <c r="B670" s="246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2">
      <c r="A671" s="246"/>
      <c r="B671" s="246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2">
      <c r="A672" s="246"/>
      <c r="B672" s="246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2">
      <c r="A673" s="246"/>
      <c r="B673" s="246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2">
      <c r="A674" s="246"/>
      <c r="B674" s="246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2">
      <c r="A675" s="246"/>
      <c r="B675" s="246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2">
      <c r="A676" s="246"/>
      <c r="B676" s="246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2">
      <c r="A677" s="246"/>
      <c r="B677" s="246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2">
      <c r="A678" s="246"/>
      <c r="B678" s="246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2">
      <c r="A679" s="246"/>
      <c r="B679" s="246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2">
      <c r="A680" s="246"/>
      <c r="B680" s="246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2">
      <c r="A681" s="246"/>
      <c r="B681" s="246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2">
      <c r="A682" s="246"/>
      <c r="B682" s="246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2">
      <c r="A683" s="246"/>
      <c r="B683" s="246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2">
      <c r="A684" s="246"/>
      <c r="B684" s="246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2">
      <c r="A685" s="246"/>
      <c r="B685" s="246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2">
      <c r="A686" s="246"/>
      <c r="B686" s="246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2">
      <c r="A687" s="246"/>
      <c r="B687" s="246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2">
      <c r="A688" s="246"/>
      <c r="B688" s="246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2">
      <c r="A689" s="246"/>
      <c r="B689" s="246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2">
      <c r="A690" s="246"/>
      <c r="B690" s="246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2">
      <c r="A691" s="246"/>
      <c r="B691" s="246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2">
      <c r="A692" s="246"/>
      <c r="B692" s="246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2">
      <c r="A693" s="246"/>
      <c r="B693" s="246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2">
      <c r="A694" s="246"/>
      <c r="B694" s="246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2">
      <c r="A695" s="246"/>
      <c r="B695" s="246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2">
      <c r="A696" s="246"/>
      <c r="B696" s="246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2">
      <c r="A697" s="246"/>
      <c r="B697" s="246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2">
      <c r="A698" s="246"/>
      <c r="B698" s="246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2">
      <c r="A699" s="246"/>
      <c r="B699" s="246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2">
      <c r="A700" s="246"/>
      <c r="B700" s="246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2">
      <c r="A701" s="246"/>
      <c r="B701" s="246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2">
      <c r="A702" s="246"/>
      <c r="B702" s="246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2">
      <c r="A703" s="246"/>
      <c r="B703" s="246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2">
      <c r="A704" s="246"/>
      <c r="B704" s="246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2">
      <c r="A705" s="246"/>
      <c r="B705" s="246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2">
      <c r="A706" s="246"/>
      <c r="B706" s="246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2">
      <c r="A707" s="246"/>
      <c r="B707" s="246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2">
      <c r="A708" s="246"/>
      <c r="B708" s="246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2">
      <c r="A709" s="246"/>
      <c r="B709" s="246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2">
      <c r="A710" s="246"/>
      <c r="B710" s="246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2">
      <c r="A711" s="246"/>
      <c r="B711" s="246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2">
      <c r="A712" s="246"/>
      <c r="B712" s="246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2">
      <c r="A713" s="246"/>
      <c r="B713" s="246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2">
      <c r="A714" s="246"/>
      <c r="B714" s="246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2">
      <c r="A715" s="246"/>
      <c r="B715" s="246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2">
      <c r="A716" s="246"/>
      <c r="B716" s="246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2">
      <c r="A717" s="246"/>
      <c r="B717" s="246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2">
      <c r="A718" s="246"/>
      <c r="B718" s="246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2">
      <c r="A719" s="246"/>
      <c r="B719" s="246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2">
      <c r="A720" s="246"/>
      <c r="B720" s="246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2">
      <c r="A721" s="246"/>
      <c r="B721" s="246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2">
      <c r="A722" s="246"/>
      <c r="B722" s="246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2">
      <c r="A723" s="246"/>
      <c r="B723" s="246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2">
      <c r="A724" s="246"/>
      <c r="B724" s="246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2">
      <c r="A725" s="246"/>
      <c r="B725" s="246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2">
      <c r="A726" s="246"/>
      <c r="B726" s="246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2">
      <c r="A727" s="246"/>
      <c r="B727" s="246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2">
      <c r="A728" s="246"/>
      <c r="B728" s="246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2">
      <c r="A729" s="246"/>
      <c r="B729" s="246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2">
      <c r="A730" s="246"/>
      <c r="B730" s="246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2">
      <c r="A731" s="246"/>
      <c r="B731" s="246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2">
      <c r="A732" s="246"/>
      <c r="B732" s="246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2">
      <c r="A733" s="246"/>
      <c r="B733" s="246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2">
      <c r="A734" s="246"/>
      <c r="B734" s="246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2">
      <c r="A735" s="246"/>
      <c r="B735" s="246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2">
      <c r="A736" s="246"/>
      <c r="B736" s="246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2">
      <c r="A737" s="246"/>
      <c r="B737" s="246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2">
      <c r="A738" s="246"/>
      <c r="B738" s="246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2">
      <c r="A739" s="246"/>
      <c r="B739" s="246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2">
      <c r="A740" s="246"/>
      <c r="B740" s="246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2">
      <c r="A741" s="246"/>
      <c r="B741" s="246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2">
      <c r="A742" s="246"/>
      <c r="B742" s="246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2">
      <c r="A743" s="246"/>
      <c r="B743" s="246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2">
      <c r="A744" s="246"/>
      <c r="B744" s="246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2">
      <c r="A745" s="246"/>
      <c r="B745" s="246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2">
      <c r="A746" s="246"/>
      <c r="B746" s="246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2">
      <c r="A747" s="246"/>
      <c r="B747" s="246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2">
      <c r="A748" s="246"/>
      <c r="B748" s="246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2">
      <c r="A749" s="246"/>
      <c r="B749" s="246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2">
      <c r="A750" s="246"/>
      <c r="B750" s="246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2">
      <c r="A751" s="246"/>
      <c r="B751" s="246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2">
      <c r="A752" s="246"/>
      <c r="B752" s="246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2">
      <c r="A753" s="246"/>
      <c r="B753" s="246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2">
      <c r="A754" s="246"/>
      <c r="B754" s="246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2">
      <c r="A755" s="246"/>
      <c r="B755" s="246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2">
      <c r="A756" s="246"/>
      <c r="B756" s="246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2">
      <c r="A757" s="246"/>
      <c r="B757" s="246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2">
      <c r="A758" s="246"/>
      <c r="B758" s="246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2">
      <c r="A759" s="246"/>
      <c r="B759" s="246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2">
      <c r="A760" s="246"/>
      <c r="B760" s="246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2">
      <c r="A761" s="246"/>
      <c r="B761" s="246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2">
      <c r="A762" s="246"/>
      <c r="B762" s="246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2">
      <c r="A763" s="246"/>
      <c r="B763" s="246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2">
      <c r="A764" s="246"/>
      <c r="B764" s="246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2">
      <c r="A765" s="246"/>
      <c r="B765" s="246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2">
      <c r="A766" s="246"/>
      <c r="B766" s="246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">
      <c r="A767" s="246"/>
      <c r="B767" s="246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2">
      <c r="A768" s="246"/>
      <c r="B768" s="246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2">
      <c r="A769" s="246"/>
      <c r="B769" s="246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2">
      <c r="A770" s="246"/>
      <c r="B770" s="246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2">
      <c r="A771" s="246"/>
      <c r="B771" s="246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2">
      <c r="A772" s="246"/>
      <c r="B772" s="246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2">
      <c r="A773" s="246"/>
      <c r="B773" s="246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2">
      <c r="A774" s="246"/>
      <c r="B774" s="246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2">
      <c r="A775" s="246"/>
      <c r="B775" s="246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2">
      <c r="A776" s="246"/>
      <c r="B776" s="246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2">
      <c r="A777" s="246"/>
      <c r="B777" s="246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2">
      <c r="A778" s="246"/>
      <c r="B778" s="246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">
      <c r="A779" s="246"/>
      <c r="B779" s="246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2">
      <c r="A780" s="246"/>
      <c r="B780" s="246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2">
      <c r="A781" s="246"/>
      <c r="B781" s="246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2">
      <c r="A782" s="246"/>
      <c r="B782" s="246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2">
      <c r="A783" s="246"/>
      <c r="B783" s="246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2">
      <c r="A784" s="246"/>
      <c r="B784" s="246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2">
      <c r="A785" s="246"/>
      <c r="B785" s="246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2">
      <c r="A786" s="246"/>
      <c r="B786" s="246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2">
      <c r="A787" s="246"/>
      <c r="B787" s="246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2">
      <c r="A788" s="246"/>
      <c r="B788" s="246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2">
      <c r="A789" s="246"/>
      <c r="B789" s="246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2">
      <c r="A790" s="246"/>
      <c r="B790" s="246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2">
      <c r="A791" s="246"/>
      <c r="B791" s="246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2">
      <c r="A792" s="246"/>
      <c r="B792" s="246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2">
      <c r="A793" s="246"/>
      <c r="B793" s="246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2">
      <c r="A794" s="246"/>
      <c r="B794" s="246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2">
      <c r="A795" s="246"/>
      <c r="B795" s="246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2">
      <c r="A796" s="246"/>
      <c r="B796" s="246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2">
      <c r="A797" s="246"/>
      <c r="B797" s="246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2">
      <c r="A798" s="246"/>
      <c r="B798" s="246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2">
      <c r="A799" s="246"/>
      <c r="B799" s="246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2">
      <c r="A800" s="246"/>
      <c r="B800" s="246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2">
      <c r="A801" s="246"/>
      <c r="B801" s="246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2">
      <c r="A802" s="246"/>
      <c r="B802" s="246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2">
      <c r="A803" s="246"/>
      <c r="B803" s="246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2">
      <c r="A804" s="246"/>
      <c r="B804" s="246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2">
      <c r="A805" s="246"/>
      <c r="B805" s="246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2">
      <c r="A806" s="246"/>
      <c r="B806" s="246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2">
      <c r="A807" s="246"/>
      <c r="B807" s="246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2">
      <c r="A808" s="246"/>
      <c r="B808" s="246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2">
      <c r="A809" s="246"/>
      <c r="B809" s="246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2">
      <c r="A810" s="246"/>
      <c r="B810" s="246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2">
      <c r="A811" s="246"/>
      <c r="B811" s="246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2">
      <c r="A812" s="246"/>
      <c r="B812" s="246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2">
      <c r="A813" s="246"/>
      <c r="B813" s="246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2">
      <c r="A814" s="246"/>
      <c r="B814" s="246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2">
      <c r="A815" s="246"/>
      <c r="B815" s="246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2">
      <c r="A816" s="246"/>
      <c r="B816" s="246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2">
      <c r="A817" s="246"/>
      <c r="B817" s="246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2">
      <c r="A818" s="246"/>
      <c r="B818" s="246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2">
      <c r="A819" s="246"/>
      <c r="B819" s="246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2">
      <c r="A820" s="246"/>
      <c r="B820" s="246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2">
      <c r="A821" s="246"/>
      <c r="B821" s="246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2">
      <c r="A822" s="246"/>
      <c r="B822" s="246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2">
      <c r="A823" s="246"/>
      <c r="B823" s="246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2">
      <c r="A824" s="246"/>
      <c r="B824" s="246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2">
      <c r="A825" s="246"/>
      <c r="B825" s="246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2">
      <c r="A826" s="246"/>
      <c r="B826" s="246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2">
      <c r="A827" s="246"/>
      <c r="B827" s="246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2">
      <c r="A828" s="246"/>
      <c r="B828" s="246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2">
      <c r="A829" s="246"/>
      <c r="B829" s="246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2">
      <c r="A830" s="246"/>
      <c r="B830" s="246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2">
      <c r="A831" s="246"/>
      <c r="B831" s="246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2">
      <c r="A832" s="246"/>
      <c r="B832" s="246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2">
      <c r="A833" s="246"/>
      <c r="B833" s="246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2">
      <c r="A834" s="246"/>
      <c r="B834" s="246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2">
      <c r="A835" s="246"/>
      <c r="B835" s="246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2">
      <c r="A836" s="246"/>
      <c r="B836" s="246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2">
      <c r="A837" s="246"/>
      <c r="B837" s="246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2">
      <c r="A838" s="246"/>
      <c r="B838" s="246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2">
      <c r="A839" s="246"/>
      <c r="B839" s="246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2">
      <c r="A840" s="246"/>
      <c r="B840" s="246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2">
      <c r="A841" s="246"/>
      <c r="B841" s="246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2">
      <c r="A842" s="246"/>
      <c r="B842" s="246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2">
      <c r="A843" s="246"/>
      <c r="B843" s="246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2">
      <c r="A844" s="246"/>
      <c r="B844" s="246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2">
      <c r="A845" s="246"/>
      <c r="B845" s="246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2">
      <c r="A846" s="246"/>
      <c r="B846" s="246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2">
      <c r="A847" s="246"/>
      <c r="B847" s="246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2">
      <c r="A848" s="246"/>
      <c r="B848" s="246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2">
      <c r="A849" s="246"/>
      <c r="B849" s="246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2">
      <c r="A850" s="246"/>
      <c r="B850" s="246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2">
      <c r="A851" s="246"/>
      <c r="B851" s="246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2">
      <c r="A852" s="246"/>
      <c r="B852" s="246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2">
      <c r="A853" s="246"/>
      <c r="B853" s="246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2">
      <c r="A854" s="246"/>
      <c r="B854" s="246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2">
      <c r="A855" s="246"/>
      <c r="B855" s="246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2">
      <c r="A856" s="246"/>
      <c r="B856" s="246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2">
      <c r="A857" s="246"/>
      <c r="B857" s="246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2">
      <c r="A858" s="246"/>
      <c r="B858" s="246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2">
      <c r="A859" s="246"/>
      <c r="B859" s="246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2">
      <c r="A860" s="246"/>
      <c r="B860" s="246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2">
      <c r="A861" s="246"/>
      <c r="B861" s="246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2">
      <c r="A862" s="246"/>
      <c r="B862" s="246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2">
      <c r="A863" s="246"/>
      <c r="B863" s="246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2">
      <c r="A864" s="246"/>
      <c r="B864" s="246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2">
      <c r="A865" s="246"/>
      <c r="B865" s="246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x14ac:dyDescent="0.2">
      <c r="A866" s="246"/>
      <c r="B866" s="246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x14ac:dyDescent="0.2">
      <c r="A867" s="246"/>
      <c r="B867" s="246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x14ac:dyDescent="0.2">
      <c r="A868" s="246"/>
      <c r="B868" s="246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x14ac:dyDescent="0.2">
      <c r="A869" s="246"/>
      <c r="B869" s="246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x14ac:dyDescent="0.2">
      <c r="A870" s="246"/>
      <c r="B870" s="246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x14ac:dyDescent="0.2">
      <c r="A871" s="246"/>
      <c r="B871" s="246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x14ac:dyDescent="0.2">
      <c r="A872" s="246"/>
      <c r="B872" s="246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x14ac:dyDescent="0.2">
      <c r="A873" s="246"/>
      <c r="B873" s="246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x14ac:dyDescent="0.2">
      <c r="A874" s="246"/>
      <c r="B874" s="246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x14ac:dyDescent="0.2">
      <c r="A875" s="246"/>
      <c r="B875" s="246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x14ac:dyDescent="0.2">
      <c r="A876" s="246"/>
      <c r="B876" s="246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x14ac:dyDescent="0.2">
      <c r="A877" s="246"/>
      <c r="B877" s="246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x14ac:dyDescent="0.2">
      <c r="A878" s="246"/>
      <c r="B878" s="246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x14ac:dyDescent="0.2">
      <c r="A879" s="246"/>
      <c r="B879" s="246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x14ac:dyDescent="0.2">
      <c r="A880" s="246"/>
      <c r="B880" s="246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x14ac:dyDescent="0.2">
      <c r="A881" s="246"/>
      <c r="B881" s="246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x14ac:dyDescent="0.2">
      <c r="A882" s="246"/>
      <c r="B882" s="246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x14ac:dyDescent="0.2">
      <c r="A883" s="246"/>
      <c r="B883" s="246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x14ac:dyDescent="0.2">
      <c r="A884" s="246"/>
      <c r="B884" s="246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x14ac:dyDescent="0.2">
      <c r="A885" s="246"/>
      <c r="B885" s="246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x14ac:dyDescent="0.2">
      <c r="A886" s="246"/>
      <c r="B886" s="246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x14ac:dyDescent="0.2">
      <c r="A887" s="246"/>
      <c r="B887" s="246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x14ac:dyDescent="0.2">
      <c r="A888" s="246"/>
      <c r="B888" s="246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x14ac:dyDescent="0.2">
      <c r="A889" s="246"/>
      <c r="B889" s="246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x14ac:dyDescent="0.2">
      <c r="A890" s="246"/>
      <c r="B890" s="246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x14ac:dyDescent="0.2">
      <c r="A891" s="246"/>
      <c r="B891" s="246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x14ac:dyDescent="0.2">
      <c r="A892" s="246"/>
      <c r="B892" s="246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x14ac:dyDescent="0.2">
      <c r="A893" s="246"/>
      <c r="B893" s="246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x14ac:dyDescent="0.2">
      <c r="A894" s="246"/>
      <c r="B894" s="246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x14ac:dyDescent="0.2">
      <c r="A895" s="246"/>
      <c r="B895" s="246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x14ac:dyDescent="0.2">
      <c r="A896" s="246"/>
      <c r="B896" s="246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x14ac:dyDescent="0.2">
      <c r="A897" s="246"/>
      <c r="B897" s="246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x14ac:dyDescent="0.2">
      <c r="A898" s="246"/>
      <c r="B898" s="246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x14ac:dyDescent="0.2">
      <c r="A899" s="246"/>
      <c r="B899" s="246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x14ac:dyDescent="0.2">
      <c r="A900" s="246"/>
      <c r="B900" s="246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x14ac:dyDescent="0.2">
      <c r="A901" s="246"/>
      <c r="B901" s="246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x14ac:dyDescent="0.2">
      <c r="A902" s="246"/>
      <c r="B902" s="246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x14ac:dyDescent="0.2">
      <c r="A903" s="246"/>
      <c r="B903" s="246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x14ac:dyDescent="0.2">
      <c r="A904" s="246"/>
      <c r="B904" s="246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x14ac:dyDescent="0.2">
      <c r="A905" s="246"/>
      <c r="B905" s="246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x14ac:dyDescent="0.2">
      <c r="A906" s="246"/>
      <c r="B906" s="246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x14ac:dyDescent="0.2">
      <c r="A907" s="246"/>
      <c r="B907" s="246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x14ac:dyDescent="0.2">
      <c r="A908" s="246"/>
      <c r="B908" s="246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x14ac:dyDescent="0.2">
      <c r="A909" s="246"/>
      <c r="B909" s="246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x14ac:dyDescent="0.2">
      <c r="A910" s="246"/>
      <c r="B910" s="246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x14ac:dyDescent="0.2">
      <c r="A911" s="246"/>
      <c r="B911" s="246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x14ac:dyDescent="0.2">
      <c r="A912" s="246"/>
      <c r="B912" s="246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x14ac:dyDescent="0.2">
      <c r="A913" s="246"/>
      <c r="B913" s="246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x14ac:dyDescent="0.2">
      <c r="A914" s="246"/>
      <c r="B914" s="246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x14ac:dyDescent="0.2">
      <c r="A915" s="246"/>
      <c r="B915" s="246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x14ac:dyDescent="0.2">
      <c r="A916" s="246"/>
      <c r="B916" s="246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x14ac:dyDescent="0.2">
      <c r="A917" s="246"/>
      <c r="B917" s="246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x14ac:dyDescent="0.2">
      <c r="A918" s="246"/>
      <c r="B918" s="246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x14ac:dyDescent="0.2">
      <c r="A919" s="246"/>
      <c r="B919" s="246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x14ac:dyDescent="0.2">
      <c r="A920" s="246"/>
      <c r="B920" s="246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x14ac:dyDescent="0.2">
      <c r="A921" s="246"/>
      <c r="B921" s="246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x14ac:dyDescent="0.2">
      <c r="A922" s="246"/>
      <c r="B922" s="246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x14ac:dyDescent="0.2">
      <c r="A923" s="246"/>
      <c r="B923" s="246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x14ac:dyDescent="0.2">
      <c r="A924" s="246"/>
      <c r="B924" s="246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x14ac:dyDescent="0.2">
      <c r="A925" s="246"/>
      <c r="B925" s="246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x14ac:dyDescent="0.2">
      <c r="A926" s="246"/>
      <c r="B926" s="246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x14ac:dyDescent="0.2">
      <c r="A927" s="246"/>
      <c r="B927" s="246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x14ac:dyDescent="0.2">
      <c r="A928" s="246"/>
      <c r="B928" s="246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x14ac:dyDescent="0.2">
      <c r="A929" s="246"/>
      <c r="B929" s="246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x14ac:dyDescent="0.2">
      <c r="A930" s="246"/>
      <c r="B930" s="246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x14ac:dyDescent="0.2">
      <c r="A931" s="246"/>
      <c r="B931" s="246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x14ac:dyDescent="0.2">
      <c r="A932" s="246"/>
      <c r="B932" s="246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x14ac:dyDescent="0.2">
      <c r="A933" s="246"/>
      <c r="B933" s="246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x14ac:dyDescent="0.2">
      <c r="A934" s="246"/>
      <c r="B934" s="246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x14ac:dyDescent="0.2">
      <c r="A935" s="246"/>
      <c r="B935" s="246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x14ac:dyDescent="0.2">
      <c r="A936" s="246"/>
      <c r="B936" s="246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x14ac:dyDescent="0.2">
      <c r="A937" s="246"/>
      <c r="B937" s="246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x14ac:dyDescent="0.2">
      <c r="A938" s="246"/>
      <c r="B938" s="246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x14ac:dyDescent="0.2">
      <c r="A939" s="246"/>
      <c r="B939" s="246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x14ac:dyDescent="0.2">
      <c r="A940" s="246"/>
      <c r="B940" s="246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x14ac:dyDescent="0.2">
      <c r="A941" s="246"/>
      <c r="B941" s="246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x14ac:dyDescent="0.2">
      <c r="A942" s="246"/>
      <c r="B942" s="246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x14ac:dyDescent="0.2">
      <c r="A943" s="246"/>
      <c r="B943" s="246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x14ac:dyDescent="0.2">
      <c r="A944" s="246"/>
      <c r="B944" s="246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x14ac:dyDescent="0.2">
      <c r="A945" s="246"/>
      <c r="B945" s="246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x14ac:dyDescent="0.2">
      <c r="A946" s="246"/>
      <c r="B946" s="246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x14ac:dyDescent="0.2">
      <c r="A947" s="246"/>
      <c r="B947" s="246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x14ac:dyDescent="0.2">
      <c r="A948" s="246"/>
      <c r="B948" s="246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x14ac:dyDescent="0.2">
      <c r="A949" s="246"/>
      <c r="B949" s="246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x14ac:dyDescent="0.2">
      <c r="A950" s="246"/>
      <c r="B950" s="246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x14ac:dyDescent="0.2">
      <c r="A951" s="246"/>
      <c r="B951" s="246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x14ac:dyDescent="0.2">
      <c r="A952" s="246"/>
      <c r="B952" s="246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x14ac:dyDescent="0.2">
      <c r="A953" s="246"/>
      <c r="B953" s="246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x14ac:dyDescent="0.2">
      <c r="A954" s="246"/>
      <c r="B954" s="246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x14ac:dyDescent="0.2">
      <c r="A955" s="246"/>
      <c r="B955" s="246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x14ac:dyDescent="0.2">
      <c r="A956" s="246"/>
      <c r="B956" s="246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x14ac:dyDescent="0.2">
      <c r="A957" s="246"/>
      <c r="B957" s="246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x14ac:dyDescent="0.2">
      <c r="A958" s="246"/>
      <c r="B958" s="246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x14ac:dyDescent="0.2">
      <c r="A959" s="246"/>
      <c r="B959" s="246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2">
      <c r="A960" s="246"/>
      <c r="B960" s="246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x14ac:dyDescent="0.2">
      <c r="A961" s="246"/>
      <c r="B961" s="246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x14ac:dyDescent="0.2">
      <c r="A962" s="246"/>
      <c r="B962" s="246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x14ac:dyDescent="0.2">
      <c r="A963" s="246"/>
      <c r="B963" s="246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x14ac:dyDescent="0.2">
      <c r="A964" s="246"/>
      <c r="B964" s="246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x14ac:dyDescent="0.2">
      <c r="A965" s="246"/>
      <c r="B965" s="246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x14ac:dyDescent="0.2">
      <c r="A966" s="246"/>
      <c r="B966" s="246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x14ac:dyDescent="0.2">
      <c r="A967" s="246"/>
      <c r="B967" s="246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x14ac:dyDescent="0.2">
      <c r="A968" s="246"/>
      <c r="B968" s="246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x14ac:dyDescent="0.2">
      <c r="A969" s="246"/>
      <c r="B969" s="246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x14ac:dyDescent="0.2">
      <c r="A970" s="246"/>
      <c r="B970" s="246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2">
      <c r="A971" s="246"/>
      <c r="B971" s="246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x14ac:dyDescent="0.2">
      <c r="A972" s="246"/>
      <c r="B972" s="246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x14ac:dyDescent="0.2">
      <c r="A973" s="246"/>
      <c r="B973" s="246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x14ac:dyDescent="0.2">
      <c r="A974" s="246"/>
      <c r="B974" s="246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x14ac:dyDescent="0.2">
      <c r="A975" s="246"/>
      <c r="B975" s="246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x14ac:dyDescent="0.2">
      <c r="A976" s="246"/>
      <c r="B976" s="246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x14ac:dyDescent="0.2">
      <c r="A977" s="246"/>
      <c r="B977" s="246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2">
      <c r="A978" s="246"/>
      <c r="B978" s="246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x14ac:dyDescent="0.2">
      <c r="A979" s="246"/>
      <c r="B979" s="246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x14ac:dyDescent="0.2">
      <c r="A980" s="246"/>
      <c r="B980" s="246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x14ac:dyDescent="0.2">
      <c r="A981" s="246"/>
      <c r="B981" s="246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x14ac:dyDescent="0.2">
      <c r="A982" s="246"/>
      <c r="B982" s="246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x14ac:dyDescent="0.2">
      <c r="A983" s="246"/>
      <c r="B983" s="246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x14ac:dyDescent="0.2">
      <c r="A984" s="246"/>
      <c r="B984" s="246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x14ac:dyDescent="0.2">
      <c r="A985" s="246"/>
      <c r="B985" s="246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2">
      <c r="A986" s="246"/>
      <c r="B986" s="246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x14ac:dyDescent="0.2">
      <c r="A987" s="246"/>
      <c r="B987" s="246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x14ac:dyDescent="0.2">
      <c r="A988" s="246"/>
      <c r="B988" s="246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x14ac:dyDescent="0.2">
      <c r="A989" s="246"/>
      <c r="B989" s="246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x14ac:dyDescent="0.2">
      <c r="A990" s="246"/>
      <c r="B990" s="246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x14ac:dyDescent="0.2">
      <c r="A991" s="246"/>
      <c r="B991" s="246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x14ac:dyDescent="0.2">
      <c r="A992" s="246"/>
      <c r="B992" s="246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x14ac:dyDescent="0.2">
      <c r="A993" s="246"/>
      <c r="B993" s="246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x14ac:dyDescent="0.2">
      <c r="A994" s="246"/>
      <c r="B994" s="246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x14ac:dyDescent="0.2">
      <c r="A995" s="246"/>
      <c r="B995" s="246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x14ac:dyDescent="0.2">
      <c r="A996" s="246"/>
      <c r="B996" s="246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x14ac:dyDescent="0.2">
      <c r="A997" s="246"/>
      <c r="B997" s="246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x14ac:dyDescent="0.2">
      <c r="A998" s="246"/>
      <c r="B998" s="246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x14ac:dyDescent="0.2">
      <c r="A999" s="246"/>
      <c r="B999" s="246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x14ac:dyDescent="0.2">
      <c r="A1000" s="246"/>
      <c r="B1000" s="246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x14ac:dyDescent="0.2">
      <c r="A1001" s="246"/>
      <c r="B1001" s="246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x14ac:dyDescent="0.2">
      <c r="A1002" s="246"/>
      <c r="B1002" s="246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x14ac:dyDescent="0.2">
      <c r="A1003" s="246"/>
      <c r="B1003" s="246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x14ac:dyDescent="0.2">
      <c r="A1004" s="246"/>
      <c r="B1004" s="246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x14ac:dyDescent="0.2">
      <c r="A1005" s="246"/>
      <c r="B1005" s="246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x14ac:dyDescent="0.2">
      <c r="A1006" s="246"/>
      <c r="B1006" s="246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x14ac:dyDescent="0.2">
      <c r="A1007" s="246"/>
      <c r="B1007" s="246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x14ac:dyDescent="0.2">
      <c r="A1008" s="246"/>
      <c r="B1008" s="246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x14ac:dyDescent="0.2">
      <c r="A1009" s="246"/>
      <c r="B1009" s="246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x14ac:dyDescent="0.2">
      <c r="A1010" s="246"/>
      <c r="B1010" s="246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x14ac:dyDescent="0.2">
      <c r="A1011" s="246"/>
      <c r="B1011" s="246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x14ac:dyDescent="0.2">
      <c r="A1012" s="246"/>
      <c r="B1012" s="246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x14ac:dyDescent="0.2">
      <c r="A1013" s="246"/>
      <c r="B1013" s="246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x14ac:dyDescent="0.2">
      <c r="A1014" s="246"/>
      <c r="B1014" s="246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x14ac:dyDescent="0.2">
      <c r="A1015" s="246"/>
      <c r="B1015" s="246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x14ac:dyDescent="0.2">
      <c r="A1016" s="246"/>
      <c r="B1016" s="246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x14ac:dyDescent="0.2">
      <c r="A1017" s="246"/>
      <c r="B1017" s="246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x14ac:dyDescent="0.2">
      <c r="A1018" s="246"/>
      <c r="B1018" s="246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x14ac:dyDescent="0.2">
      <c r="A1019" s="246"/>
      <c r="B1019" s="246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x14ac:dyDescent="0.2">
      <c r="A1020" s="246"/>
      <c r="B1020" s="246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x14ac:dyDescent="0.2">
      <c r="A1021" s="246"/>
      <c r="B1021" s="246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x14ac:dyDescent="0.2">
      <c r="A1022" s="246"/>
      <c r="B1022" s="246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x14ac:dyDescent="0.2">
      <c r="A1023" s="246"/>
      <c r="B1023" s="246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x14ac:dyDescent="0.2">
      <c r="A1024" s="246"/>
      <c r="B1024" s="246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x14ac:dyDescent="0.2">
      <c r="A1025" s="246"/>
      <c r="B1025" s="246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x14ac:dyDescent="0.2">
      <c r="A1026" s="246"/>
      <c r="B1026" s="246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x14ac:dyDescent="0.2">
      <c r="A1027" s="246"/>
      <c r="B1027" s="246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x14ac:dyDescent="0.2">
      <c r="A1028" s="246"/>
      <c r="B1028" s="246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x14ac:dyDescent="0.2">
      <c r="A1029" s="246"/>
      <c r="B1029" s="246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1:22" x14ac:dyDescent="0.2">
      <c r="A1030" s="246"/>
      <c r="B1030" s="246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1:22" x14ac:dyDescent="0.2">
      <c r="A1031" s="246"/>
      <c r="B1031" s="246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1:22" x14ac:dyDescent="0.2">
      <c r="A1032" s="246"/>
      <c r="B1032" s="246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1:22" x14ac:dyDescent="0.2">
      <c r="A1033" s="246"/>
      <c r="B1033" s="246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1:22" x14ac:dyDescent="0.2">
      <c r="A1034" s="246"/>
      <c r="B1034" s="246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1:22" x14ac:dyDescent="0.2">
      <c r="A1035" s="246"/>
      <c r="B1035" s="246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1:22" x14ac:dyDescent="0.2">
      <c r="A1036" s="246"/>
      <c r="B1036" s="246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1:22" x14ac:dyDescent="0.2">
      <c r="A1037" s="246"/>
      <c r="B1037" s="246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1:22" x14ac:dyDescent="0.2">
      <c r="A1038" s="246"/>
      <c r="B1038" s="246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1:22" x14ac:dyDescent="0.2">
      <c r="A1039" s="246"/>
      <c r="B1039" s="246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1:22" x14ac:dyDescent="0.2">
      <c r="A1040" s="246"/>
      <c r="B1040" s="246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1:22" x14ac:dyDescent="0.2">
      <c r="A1041" s="246"/>
      <c r="B1041" s="246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1:22" x14ac:dyDescent="0.2">
      <c r="A1042" s="246"/>
      <c r="B1042" s="246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1:22" x14ac:dyDescent="0.2">
      <c r="A1043" s="246"/>
      <c r="B1043" s="246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1:22" x14ac:dyDescent="0.2">
      <c r="A1044" s="246"/>
      <c r="B1044" s="246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1:22" x14ac:dyDescent="0.2">
      <c r="A1045" s="246"/>
      <c r="B1045" s="246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1:22" x14ac:dyDescent="0.2">
      <c r="A1046" s="246"/>
      <c r="B1046" s="246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1:22" x14ac:dyDescent="0.2">
      <c r="A1047" s="246"/>
      <c r="B1047" s="246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1:22" x14ac:dyDescent="0.2">
      <c r="A1048" s="246"/>
      <c r="B1048" s="246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1:22" x14ac:dyDescent="0.2">
      <c r="A1049" s="246"/>
      <c r="B1049" s="246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1:22" x14ac:dyDescent="0.2">
      <c r="A1050" s="246"/>
      <c r="B1050" s="246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1:22" x14ac:dyDescent="0.2">
      <c r="A1051" s="246"/>
      <c r="B1051" s="246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1:22" x14ac:dyDescent="0.2">
      <c r="A1052" s="246"/>
      <c r="B1052" s="246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1:22" x14ac:dyDescent="0.2">
      <c r="A1053" s="246"/>
      <c r="B1053" s="246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1:22" x14ac:dyDescent="0.2">
      <c r="A1054" s="246"/>
      <c r="B1054" s="246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1:22" x14ac:dyDescent="0.2">
      <c r="A1055" s="246"/>
      <c r="B1055" s="246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1:22" x14ac:dyDescent="0.2">
      <c r="A1056" s="246"/>
      <c r="B1056" s="246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1:22" x14ac:dyDescent="0.2">
      <c r="A1057" s="246"/>
      <c r="B1057" s="246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1:22" x14ac:dyDescent="0.2">
      <c r="A1058" s="246"/>
      <c r="B1058" s="246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1:22" x14ac:dyDescent="0.2">
      <c r="A1059" s="246"/>
      <c r="B1059" s="246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1:22" x14ac:dyDescent="0.2">
      <c r="A1060" s="246"/>
      <c r="B1060" s="246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1:22" x14ac:dyDescent="0.2">
      <c r="A1061" s="246"/>
      <c r="B1061" s="246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1:22" x14ac:dyDescent="0.2">
      <c r="A1062" s="246"/>
      <c r="B1062" s="246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1:22" x14ac:dyDescent="0.2">
      <c r="A1063" s="246"/>
      <c r="B1063" s="246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1:22" x14ac:dyDescent="0.2">
      <c r="A1064" s="246"/>
      <c r="B1064" s="246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1:22" x14ac:dyDescent="0.2">
      <c r="A1065" s="246"/>
      <c r="B1065" s="246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1:22" x14ac:dyDescent="0.2">
      <c r="A1066" s="246"/>
      <c r="B1066" s="246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1:22" x14ac:dyDescent="0.2">
      <c r="A1067" s="246"/>
      <c r="B1067" s="246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1:22" x14ac:dyDescent="0.2">
      <c r="A1068" s="246"/>
      <c r="B1068" s="246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1:22" x14ac:dyDescent="0.2">
      <c r="A1069" s="246"/>
      <c r="B1069" s="246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1:22" x14ac:dyDescent="0.2">
      <c r="A1070" s="246"/>
      <c r="B1070" s="246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1:22" x14ac:dyDescent="0.2">
      <c r="A1071" s="246"/>
      <c r="B1071" s="246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1:22" x14ac:dyDescent="0.2">
      <c r="A1072" s="246"/>
      <c r="B1072" s="246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1:22" x14ac:dyDescent="0.2">
      <c r="A1073" s="246"/>
      <c r="B1073" s="246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1:22" x14ac:dyDescent="0.2">
      <c r="A1074" s="246"/>
      <c r="B1074" s="246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1:22" x14ac:dyDescent="0.2">
      <c r="A1075" s="246"/>
      <c r="B1075" s="246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1:22" x14ac:dyDescent="0.2">
      <c r="A1076" s="246"/>
      <c r="B1076" s="246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1:22" x14ac:dyDescent="0.2">
      <c r="A1077" s="246"/>
      <c r="B1077" s="246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1:22" x14ac:dyDescent="0.2">
      <c r="A1078" s="246"/>
      <c r="B1078" s="246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1:22" x14ac:dyDescent="0.2">
      <c r="A1079" s="246"/>
      <c r="B1079" s="246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1:22" x14ac:dyDescent="0.2">
      <c r="A1080" s="246"/>
      <c r="B1080" s="246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1:22" x14ac:dyDescent="0.2">
      <c r="A1081" s="246"/>
      <c r="B1081" s="246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1:22" x14ac:dyDescent="0.2">
      <c r="A1082" s="246"/>
      <c r="B1082" s="246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1:22" x14ac:dyDescent="0.2">
      <c r="A1083" s="246"/>
      <c r="B1083" s="246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</sheetData>
  <mergeCells count="8">
    <mergeCell ref="C1:G1"/>
    <mergeCell ref="C2:G2"/>
    <mergeCell ref="C3:G3"/>
    <mergeCell ref="C4:G4"/>
    <mergeCell ref="A5:A6"/>
    <mergeCell ref="C5:C6"/>
    <mergeCell ref="D5:D6"/>
    <mergeCell ref="E5:F5"/>
  </mergeCells>
  <pageMargins left="0.11811023622047245" right="1.2598425196850394" top="0.27559055118110237" bottom="0.31496062992125984" header="0.31496062992125984" footer="0.51181102362204722"/>
  <pageSetup paperSize="5" scale="90" orientation="landscape" horizontalDpi="4294967292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="60" zoomScaleNormal="100" workbookViewId="0">
      <selection sqref="A1:E1"/>
    </sheetView>
  </sheetViews>
  <sheetFormatPr defaultRowHeight="12.75" x14ac:dyDescent="0.2"/>
  <cols>
    <col min="1" max="1" width="10.28515625" customWidth="1"/>
    <col min="2" max="2" width="24" bestFit="1" customWidth="1"/>
    <col min="3" max="4" width="12.7109375" customWidth="1"/>
    <col min="5" max="5" width="17.42578125" customWidth="1"/>
    <col min="257" max="257" width="10.28515625" customWidth="1"/>
    <col min="258" max="258" width="24" bestFit="1" customWidth="1"/>
    <col min="259" max="260" width="12.7109375" customWidth="1"/>
    <col min="261" max="261" width="17.42578125" customWidth="1"/>
    <col min="513" max="513" width="10.28515625" customWidth="1"/>
    <col min="514" max="514" width="24" bestFit="1" customWidth="1"/>
    <col min="515" max="516" width="12.7109375" customWidth="1"/>
    <col min="517" max="517" width="17.42578125" customWidth="1"/>
    <col min="769" max="769" width="10.28515625" customWidth="1"/>
    <col min="770" max="770" width="24" bestFit="1" customWidth="1"/>
    <col min="771" max="772" width="12.7109375" customWidth="1"/>
    <col min="773" max="773" width="17.42578125" customWidth="1"/>
    <col min="1025" max="1025" width="10.28515625" customWidth="1"/>
    <col min="1026" max="1026" width="24" bestFit="1" customWidth="1"/>
    <col min="1027" max="1028" width="12.7109375" customWidth="1"/>
    <col min="1029" max="1029" width="17.42578125" customWidth="1"/>
    <col min="1281" max="1281" width="10.28515625" customWidth="1"/>
    <col min="1282" max="1282" width="24" bestFit="1" customWidth="1"/>
    <col min="1283" max="1284" width="12.7109375" customWidth="1"/>
    <col min="1285" max="1285" width="17.42578125" customWidth="1"/>
    <col min="1537" max="1537" width="10.28515625" customWidth="1"/>
    <col min="1538" max="1538" width="24" bestFit="1" customWidth="1"/>
    <col min="1539" max="1540" width="12.7109375" customWidth="1"/>
    <col min="1541" max="1541" width="17.42578125" customWidth="1"/>
    <col min="1793" max="1793" width="10.28515625" customWidth="1"/>
    <col min="1794" max="1794" width="24" bestFit="1" customWidth="1"/>
    <col min="1795" max="1796" width="12.7109375" customWidth="1"/>
    <col min="1797" max="1797" width="17.42578125" customWidth="1"/>
    <col min="2049" max="2049" width="10.28515625" customWidth="1"/>
    <col min="2050" max="2050" width="24" bestFit="1" customWidth="1"/>
    <col min="2051" max="2052" width="12.7109375" customWidth="1"/>
    <col min="2053" max="2053" width="17.42578125" customWidth="1"/>
    <col min="2305" max="2305" width="10.28515625" customWidth="1"/>
    <col min="2306" max="2306" width="24" bestFit="1" customWidth="1"/>
    <col min="2307" max="2308" width="12.7109375" customWidth="1"/>
    <col min="2309" max="2309" width="17.42578125" customWidth="1"/>
    <col min="2561" max="2561" width="10.28515625" customWidth="1"/>
    <col min="2562" max="2562" width="24" bestFit="1" customWidth="1"/>
    <col min="2563" max="2564" width="12.7109375" customWidth="1"/>
    <col min="2565" max="2565" width="17.42578125" customWidth="1"/>
    <col min="2817" max="2817" width="10.28515625" customWidth="1"/>
    <col min="2818" max="2818" width="24" bestFit="1" customWidth="1"/>
    <col min="2819" max="2820" width="12.7109375" customWidth="1"/>
    <col min="2821" max="2821" width="17.42578125" customWidth="1"/>
    <col min="3073" max="3073" width="10.28515625" customWidth="1"/>
    <col min="3074" max="3074" width="24" bestFit="1" customWidth="1"/>
    <col min="3075" max="3076" width="12.7109375" customWidth="1"/>
    <col min="3077" max="3077" width="17.42578125" customWidth="1"/>
    <col min="3329" max="3329" width="10.28515625" customWidth="1"/>
    <col min="3330" max="3330" width="24" bestFit="1" customWidth="1"/>
    <col min="3331" max="3332" width="12.7109375" customWidth="1"/>
    <col min="3333" max="3333" width="17.42578125" customWidth="1"/>
    <col min="3585" max="3585" width="10.28515625" customWidth="1"/>
    <col min="3586" max="3586" width="24" bestFit="1" customWidth="1"/>
    <col min="3587" max="3588" width="12.7109375" customWidth="1"/>
    <col min="3589" max="3589" width="17.42578125" customWidth="1"/>
    <col min="3841" max="3841" width="10.28515625" customWidth="1"/>
    <col min="3842" max="3842" width="24" bestFit="1" customWidth="1"/>
    <col min="3843" max="3844" width="12.7109375" customWidth="1"/>
    <col min="3845" max="3845" width="17.42578125" customWidth="1"/>
    <col min="4097" max="4097" width="10.28515625" customWidth="1"/>
    <col min="4098" max="4098" width="24" bestFit="1" customWidth="1"/>
    <col min="4099" max="4100" width="12.7109375" customWidth="1"/>
    <col min="4101" max="4101" width="17.42578125" customWidth="1"/>
    <col min="4353" max="4353" width="10.28515625" customWidth="1"/>
    <col min="4354" max="4354" width="24" bestFit="1" customWidth="1"/>
    <col min="4355" max="4356" width="12.7109375" customWidth="1"/>
    <col min="4357" max="4357" width="17.42578125" customWidth="1"/>
    <col min="4609" max="4609" width="10.28515625" customWidth="1"/>
    <col min="4610" max="4610" width="24" bestFit="1" customWidth="1"/>
    <col min="4611" max="4612" width="12.7109375" customWidth="1"/>
    <col min="4613" max="4613" width="17.42578125" customWidth="1"/>
    <col min="4865" max="4865" width="10.28515625" customWidth="1"/>
    <col min="4866" max="4866" width="24" bestFit="1" customWidth="1"/>
    <col min="4867" max="4868" width="12.7109375" customWidth="1"/>
    <col min="4869" max="4869" width="17.42578125" customWidth="1"/>
    <col min="5121" max="5121" width="10.28515625" customWidth="1"/>
    <col min="5122" max="5122" width="24" bestFit="1" customWidth="1"/>
    <col min="5123" max="5124" width="12.7109375" customWidth="1"/>
    <col min="5125" max="5125" width="17.42578125" customWidth="1"/>
    <col min="5377" max="5377" width="10.28515625" customWidth="1"/>
    <col min="5378" max="5378" width="24" bestFit="1" customWidth="1"/>
    <col min="5379" max="5380" width="12.7109375" customWidth="1"/>
    <col min="5381" max="5381" width="17.42578125" customWidth="1"/>
    <col min="5633" max="5633" width="10.28515625" customWidth="1"/>
    <col min="5634" max="5634" width="24" bestFit="1" customWidth="1"/>
    <col min="5635" max="5636" width="12.7109375" customWidth="1"/>
    <col min="5637" max="5637" width="17.42578125" customWidth="1"/>
    <col min="5889" max="5889" width="10.28515625" customWidth="1"/>
    <col min="5890" max="5890" width="24" bestFit="1" customWidth="1"/>
    <col min="5891" max="5892" width="12.7109375" customWidth="1"/>
    <col min="5893" max="5893" width="17.42578125" customWidth="1"/>
    <col min="6145" max="6145" width="10.28515625" customWidth="1"/>
    <col min="6146" max="6146" width="24" bestFit="1" customWidth="1"/>
    <col min="6147" max="6148" width="12.7109375" customWidth="1"/>
    <col min="6149" max="6149" width="17.42578125" customWidth="1"/>
    <col min="6401" max="6401" width="10.28515625" customWidth="1"/>
    <col min="6402" max="6402" width="24" bestFit="1" customWidth="1"/>
    <col min="6403" max="6404" width="12.7109375" customWidth="1"/>
    <col min="6405" max="6405" width="17.42578125" customWidth="1"/>
    <col min="6657" max="6657" width="10.28515625" customWidth="1"/>
    <col min="6658" max="6658" width="24" bestFit="1" customWidth="1"/>
    <col min="6659" max="6660" width="12.7109375" customWidth="1"/>
    <col min="6661" max="6661" width="17.42578125" customWidth="1"/>
    <col min="6913" max="6913" width="10.28515625" customWidth="1"/>
    <col min="6914" max="6914" width="24" bestFit="1" customWidth="1"/>
    <col min="6915" max="6916" width="12.7109375" customWidth="1"/>
    <col min="6917" max="6917" width="17.42578125" customWidth="1"/>
    <col min="7169" max="7169" width="10.28515625" customWidth="1"/>
    <col min="7170" max="7170" width="24" bestFit="1" customWidth="1"/>
    <col min="7171" max="7172" width="12.7109375" customWidth="1"/>
    <col min="7173" max="7173" width="17.42578125" customWidth="1"/>
    <col min="7425" max="7425" width="10.28515625" customWidth="1"/>
    <col min="7426" max="7426" width="24" bestFit="1" customWidth="1"/>
    <col min="7427" max="7428" width="12.7109375" customWidth="1"/>
    <col min="7429" max="7429" width="17.42578125" customWidth="1"/>
    <col min="7681" max="7681" width="10.28515625" customWidth="1"/>
    <col min="7682" max="7682" width="24" bestFit="1" customWidth="1"/>
    <col min="7683" max="7684" width="12.7109375" customWidth="1"/>
    <col min="7685" max="7685" width="17.42578125" customWidth="1"/>
    <col min="7937" max="7937" width="10.28515625" customWidth="1"/>
    <col min="7938" max="7938" width="24" bestFit="1" customWidth="1"/>
    <col min="7939" max="7940" width="12.7109375" customWidth="1"/>
    <col min="7941" max="7941" width="17.42578125" customWidth="1"/>
    <col min="8193" max="8193" width="10.28515625" customWidth="1"/>
    <col min="8194" max="8194" width="24" bestFit="1" customWidth="1"/>
    <col min="8195" max="8196" width="12.7109375" customWidth="1"/>
    <col min="8197" max="8197" width="17.42578125" customWidth="1"/>
    <col min="8449" max="8449" width="10.28515625" customWidth="1"/>
    <col min="8450" max="8450" width="24" bestFit="1" customWidth="1"/>
    <col min="8451" max="8452" width="12.7109375" customWidth="1"/>
    <col min="8453" max="8453" width="17.42578125" customWidth="1"/>
    <col min="8705" max="8705" width="10.28515625" customWidth="1"/>
    <col min="8706" max="8706" width="24" bestFit="1" customWidth="1"/>
    <col min="8707" max="8708" width="12.7109375" customWidth="1"/>
    <col min="8709" max="8709" width="17.42578125" customWidth="1"/>
    <col min="8961" max="8961" width="10.28515625" customWidth="1"/>
    <col min="8962" max="8962" width="24" bestFit="1" customWidth="1"/>
    <col min="8963" max="8964" width="12.7109375" customWidth="1"/>
    <col min="8965" max="8965" width="17.42578125" customWidth="1"/>
    <col min="9217" max="9217" width="10.28515625" customWidth="1"/>
    <col min="9218" max="9218" width="24" bestFit="1" customWidth="1"/>
    <col min="9219" max="9220" width="12.7109375" customWidth="1"/>
    <col min="9221" max="9221" width="17.42578125" customWidth="1"/>
    <col min="9473" max="9473" width="10.28515625" customWidth="1"/>
    <col min="9474" max="9474" width="24" bestFit="1" customWidth="1"/>
    <col min="9475" max="9476" width="12.7109375" customWidth="1"/>
    <col min="9477" max="9477" width="17.42578125" customWidth="1"/>
    <col min="9729" max="9729" width="10.28515625" customWidth="1"/>
    <col min="9730" max="9730" width="24" bestFit="1" customWidth="1"/>
    <col min="9731" max="9732" width="12.7109375" customWidth="1"/>
    <col min="9733" max="9733" width="17.42578125" customWidth="1"/>
    <col min="9985" max="9985" width="10.28515625" customWidth="1"/>
    <col min="9986" max="9986" width="24" bestFit="1" customWidth="1"/>
    <col min="9987" max="9988" width="12.7109375" customWidth="1"/>
    <col min="9989" max="9989" width="17.42578125" customWidth="1"/>
    <col min="10241" max="10241" width="10.28515625" customWidth="1"/>
    <col min="10242" max="10242" width="24" bestFit="1" customWidth="1"/>
    <col min="10243" max="10244" width="12.7109375" customWidth="1"/>
    <col min="10245" max="10245" width="17.42578125" customWidth="1"/>
    <col min="10497" max="10497" width="10.28515625" customWidth="1"/>
    <col min="10498" max="10498" width="24" bestFit="1" customWidth="1"/>
    <col min="10499" max="10500" width="12.7109375" customWidth="1"/>
    <col min="10501" max="10501" width="17.42578125" customWidth="1"/>
    <col min="10753" max="10753" width="10.28515625" customWidth="1"/>
    <col min="10754" max="10754" width="24" bestFit="1" customWidth="1"/>
    <col min="10755" max="10756" width="12.7109375" customWidth="1"/>
    <col min="10757" max="10757" width="17.42578125" customWidth="1"/>
    <col min="11009" max="11009" width="10.28515625" customWidth="1"/>
    <col min="11010" max="11010" width="24" bestFit="1" customWidth="1"/>
    <col min="11011" max="11012" width="12.7109375" customWidth="1"/>
    <col min="11013" max="11013" width="17.42578125" customWidth="1"/>
    <col min="11265" max="11265" width="10.28515625" customWidth="1"/>
    <col min="11266" max="11266" width="24" bestFit="1" customWidth="1"/>
    <col min="11267" max="11268" width="12.7109375" customWidth="1"/>
    <col min="11269" max="11269" width="17.42578125" customWidth="1"/>
    <col min="11521" max="11521" width="10.28515625" customWidth="1"/>
    <col min="11522" max="11522" width="24" bestFit="1" customWidth="1"/>
    <col min="11523" max="11524" width="12.7109375" customWidth="1"/>
    <col min="11525" max="11525" width="17.42578125" customWidth="1"/>
    <col min="11777" max="11777" width="10.28515625" customWidth="1"/>
    <col min="11778" max="11778" width="24" bestFit="1" customWidth="1"/>
    <col min="11779" max="11780" width="12.7109375" customWidth="1"/>
    <col min="11781" max="11781" width="17.42578125" customWidth="1"/>
    <col min="12033" max="12033" width="10.28515625" customWidth="1"/>
    <col min="12034" max="12034" width="24" bestFit="1" customWidth="1"/>
    <col min="12035" max="12036" width="12.7109375" customWidth="1"/>
    <col min="12037" max="12037" width="17.42578125" customWidth="1"/>
    <col min="12289" max="12289" width="10.28515625" customWidth="1"/>
    <col min="12290" max="12290" width="24" bestFit="1" customWidth="1"/>
    <col min="12291" max="12292" width="12.7109375" customWidth="1"/>
    <col min="12293" max="12293" width="17.42578125" customWidth="1"/>
    <col min="12545" max="12545" width="10.28515625" customWidth="1"/>
    <col min="12546" max="12546" width="24" bestFit="1" customWidth="1"/>
    <col min="12547" max="12548" width="12.7109375" customWidth="1"/>
    <col min="12549" max="12549" width="17.42578125" customWidth="1"/>
    <col min="12801" max="12801" width="10.28515625" customWidth="1"/>
    <col min="12802" max="12802" width="24" bestFit="1" customWidth="1"/>
    <col min="12803" max="12804" width="12.7109375" customWidth="1"/>
    <col min="12805" max="12805" width="17.42578125" customWidth="1"/>
    <col min="13057" max="13057" width="10.28515625" customWidth="1"/>
    <col min="13058" max="13058" width="24" bestFit="1" customWidth="1"/>
    <col min="13059" max="13060" width="12.7109375" customWidth="1"/>
    <col min="13061" max="13061" width="17.42578125" customWidth="1"/>
    <col min="13313" max="13313" width="10.28515625" customWidth="1"/>
    <col min="13314" max="13314" width="24" bestFit="1" customWidth="1"/>
    <col min="13315" max="13316" width="12.7109375" customWidth="1"/>
    <col min="13317" max="13317" width="17.42578125" customWidth="1"/>
    <col min="13569" max="13569" width="10.28515625" customWidth="1"/>
    <col min="13570" max="13570" width="24" bestFit="1" customWidth="1"/>
    <col min="13571" max="13572" width="12.7109375" customWidth="1"/>
    <col min="13573" max="13573" width="17.42578125" customWidth="1"/>
    <col min="13825" max="13825" width="10.28515625" customWidth="1"/>
    <col min="13826" max="13826" width="24" bestFit="1" customWidth="1"/>
    <col min="13827" max="13828" width="12.7109375" customWidth="1"/>
    <col min="13829" max="13829" width="17.42578125" customWidth="1"/>
    <col min="14081" max="14081" width="10.28515625" customWidth="1"/>
    <col min="14082" max="14082" width="24" bestFit="1" customWidth="1"/>
    <col min="14083" max="14084" width="12.7109375" customWidth="1"/>
    <col min="14085" max="14085" width="17.42578125" customWidth="1"/>
    <col min="14337" max="14337" width="10.28515625" customWidth="1"/>
    <col min="14338" max="14338" width="24" bestFit="1" customWidth="1"/>
    <col min="14339" max="14340" width="12.7109375" customWidth="1"/>
    <col min="14341" max="14341" width="17.42578125" customWidth="1"/>
    <col min="14593" max="14593" width="10.28515625" customWidth="1"/>
    <col min="14594" max="14594" width="24" bestFit="1" customWidth="1"/>
    <col min="14595" max="14596" width="12.7109375" customWidth="1"/>
    <col min="14597" max="14597" width="17.42578125" customWidth="1"/>
    <col min="14849" max="14849" width="10.28515625" customWidth="1"/>
    <col min="14850" max="14850" width="24" bestFit="1" customWidth="1"/>
    <col min="14851" max="14852" width="12.7109375" customWidth="1"/>
    <col min="14853" max="14853" width="17.42578125" customWidth="1"/>
    <col min="15105" max="15105" width="10.28515625" customWidth="1"/>
    <col min="15106" max="15106" width="24" bestFit="1" customWidth="1"/>
    <col min="15107" max="15108" width="12.7109375" customWidth="1"/>
    <col min="15109" max="15109" width="17.42578125" customWidth="1"/>
    <col min="15361" max="15361" width="10.28515625" customWidth="1"/>
    <col min="15362" max="15362" width="24" bestFit="1" customWidth="1"/>
    <col min="15363" max="15364" width="12.7109375" customWidth="1"/>
    <col min="15365" max="15365" width="17.42578125" customWidth="1"/>
    <col min="15617" max="15617" width="10.28515625" customWidth="1"/>
    <col min="15618" max="15618" width="24" bestFit="1" customWidth="1"/>
    <col min="15619" max="15620" width="12.7109375" customWidth="1"/>
    <col min="15621" max="15621" width="17.42578125" customWidth="1"/>
    <col min="15873" max="15873" width="10.28515625" customWidth="1"/>
    <col min="15874" max="15874" width="24" bestFit="1" customWidth="1"/>
    <col min="15875" max="15876" width="12.7109375" customWidth="1"/>
    <col min="15877" max="15877" width="17.42578125" customWidth="1"/>
    <col min="16129" max="16129" width="10.28515625" customWidth="1"/>
    <col min="16130" max="16130" width="24" bestFit="1" customWidth="1"/>
    <col min="16131" max="16132" width="12.7109375" customWidth="1"/>
    <col min="16133" max="16133" width="17.42578125" customWidth="1"/>
  </cols>
  <sheetData>
    <row r="1" spans="1:5" ht="12" customHeight="1" x14ac:dyDescent="0.2">
      <c r="A1" s="173" t="s">
        <v>375</v>
      </c>
      <c r="B1" s="173"/>
      <c r="C1" s="173"/>
      <c r="D1" s="173"/>
      <c r="E1" s="173"/>
    </row>
    <row r="2" spans="1:5" ht="12" customHeight="1" x14ac:dyDescent="0.2">
      <c r="A2" s="173" t="s">
        <v>376</v>
      </c>
      <c r="B2" s="173"/>
      <c r="C2" s="173"/>
      <c r="D2" s="173"/>
      <c r="E2" s="173"/>
    </row>
    <row r="3" spans="1:5" ht="12" customHeight="1" x14ac:dyDescent="0.2">
      <c r="A3" s="168" t="s">
        <v>377</v>
      </c>
      <c r="B3" s="168"/>
      <c r="C3" s="168"/>
      <c r="D3" s="168"/>
      <c r="E3" s="168"/>
    </row>
    <row r="4" spans="1:5" ht="12" customHeight="1" thickBot="1" x14ac:dyDescent="0.25">
      <c r="A4" s="142"/>
      <c r="B4" s="142"/>
      <c r="C4" s="142"/>
      <c r="D4" s="142"/>
      <c r="E4" s="142"/>
    </row>
    <row r="5" spans="1:5" ht="12" customHeight="1" x14ac:dyDescent="0.2">
      <c r="A5" s="174" t="s">
        <v>378</v>
      </c>
      <c r="B5" s="175" t="s">
        <v>379</v>
      </c>
      <c r="C5" s="176"/>
      <c r="D5" s="177"/>
      <c r="E5" s="178" t="s">
        <v>380</v>
      </c>
    </row>
    <row r="6" spans="1:5" ht="12" customHeight="1" thickBot="1" x14ac:dyDescent="0.25">
      <c r="A6" s="179"/>
      <c r="B6" s="180"/>
      <c r="C6" s="181" t="s">
        <v>381</v>
      </c>
      <c r="D6" s="182" t="s">
        <v>382</v>
      </c>
      <c r="E6" s="183"/>
    </row>
    <row r="7" spans="1:5" ht="12" customHeight="1" x14ac:dyDescent="0.2">
      <c r="A7" s="184" t="s">
        <v>383</v>
      </c>
      <c r="B7" s="185" t="s">
        <v>384</v>
      </c>
      <c r="C7" s="186">
        <v>0</v>
      </c>
      <c r="D7" s="187">
        <v>0</v>
      </c>
      <c r="E7" s="188">
        <v>57852714</v>
      </c>
    </row>
    <row r="8" spans="1:5" ht="12" customHeight="1" x14ac:dyDescent="0.2">
      <c r="A8" s="189" t="s">
        <v>385</v>
      </c>
      <c r="B8" s="190" t="s">
        <v>386</v>
      </c>
      <c r="C8" s="186"/>
      <c r="D8" s="187"/>
      <c r="E8" s="191"/>
    </row>
    <row r="9" spans="1:5" ht="12" customHeight="1" x14ac:dyDescent="0.2">
      <c r="A9" s="189"/>
      <c r="B9" s="192" t="s">
        <v>387</v>
      </c>
      <c r="C9" s="186">
        <v>300000</v>
      </c>
      <c r="D9" s="187">
        <v>0</v>
      </c>
      <c r="E9" s="191">
        <f>+E7+C9-D9</f>
        <v>58152714</v>
      </c>
    </row>
    <row r="10" spans="1:5" ht="12" customHeight="1" x14ac:dyDescent="0.2">
      <c r="A10" s="189"/>
      <c r="B10" s="192" t="s">
        <v>388</v>
      </c>
      <c r="C10" s="186">
        <v>300000</v>
      </c>
      <c r="D10" s="187">
        <v>0</v>
      </c>
      <c r="E10" s="191">
        <f>+E9+C10-D10</f>
        <v>58452714</v>
      </c>
    </row>
    <row r="11" spans="1:5" ht="12" customHeight="1" x14ac:dyDescent="0.2">
      <c r="A11" s="189"/>
      <c r="B11" s="192" t="s">
        <v>389</v>
      </c>
      <c r="C11" s="186">
        <v>200000</v>
      </c>
      <c r="D11" s="187">
        <v>0</v>
      </c>
      <c r="E11" s="191">
        <f>+E10+C11-D11</f>
        <v>58652714</v>
      </c>
    </row>
    <row r="12" spans="1:5" ht="12" customHeight="1" x14ac:dyDescent="0.2">
      <c r="A12" s="189"/>
      <c r="B12" s="192" t="s">
        <v>390</v>
      </c>
      <c r="C12" s="186">
        <v>0</v>
      </c>
      <c r="D12" s="187">
        <v>2000000</v>
      </c>
      <c r="E12" s="191">
        <f>+E11+C12-D12</f>
        <v>56652714</v>
      </c>
    </row>
    <row r="13" spans="1:5" ht="12" customHeight="1" x14ac:dyDescent="0.2">
      <c r="A13" s="189" t="s">
        <v>391</v>
      </c>
      <c r="B13" s="192" t="s">
        <v>392</v>
      </c>
      <c r="C13" s="186">
        <v>1000000</v>
      </c>
      <c r="D13" s="187">
        <v>0</v>
      </c>
      <c r="E13" s="191">
        <f>+E12+C13-D13</f>
        <v>57652714</v>
      </c>
    </row>
    <row r="14" spans="1:5" ht="12" customHeight="1" thickBot="1" x14ac:dyDescent="0.25">
      <c r="A14" s="189"/>
      <c r="B14" s="192"/>
      <c r="C14" s="186"/>
      <c r="D14" s="187"/>
      <c r="E14" s="191"/>
    </row>
    <row r="15" spans="1:5" ht="14.25" thickBot="1" x14ac:dyDescent="0.3">
      <c r="A15" s="193"/>
      <c r="B15" s="194" t="s">
        <v>393</v>
      </c>
      <c r="C15" s="195"/>
      <c r="D15" s="196"/>
      <c r="E15" s="197">
        <f>E13</f>
        <v>57652714</v>
      </c>
    </row>
    <row r="16" spans="1:5" ht="13.5" x14ac:dyDescent="0.2">
      <c r="C16" s="198" t="s">
        <v>394</v>
      </c>
      <c r="D16" s="198"/>
      <c r="E16" s="143"/>
    </row>
    <row r="17" spans="1:5" ht="13.5" x14ac:dyDescent="0.25">
      <c r="A17" s="199" t="s">
        <v>395</v>
      </c>
      <c r="C17" s="198"/>
      <c r="D17" s="198"/>
      <c r="E17" s="143"/>
    </row>
    <row r="18" spans="1:5" ht="13.5" x14ac:dyDescent="0.25">
      <c r="A18" s="200" t="s">
        <v>396</v>
      </c>
      <c r="C18" s="198"/>
      <c r="D18" s="198"/>
      <c r="E18" s="143"/>
    </row>
    <row r="19" spans="1:5" ht="13.5" x14ac:dyDescent="0.25">
      <c r="A19" s="200" t="s">
        <v>397</v>
      </c>
      <c r="C19" s="198"/>
      <c r="D19" s="198"/>
      <c r="E19" s="143"/>
    </row>
    <row r="20" spans="1:5" ht="15" x14ac:dyDescent="0.25">
      <c r="A20" s="200" t="s">
        <v>398</v>
      </c>
      <c r="C20" s="201" t="s">
        <v>399</v>
      </c>
      <c r="D20" s="201"/>
      <c r="E20" s="201"/>
    </row>
    <row r="21" spans="1:5" ht="5.25" customHeight="1" thickBot="1" x14ac:dyDescent="0.25"/>
    <row r="22" spans="1:5" x14ac:dyDescent="0.2">
      <c r="A22" s="202" t="s">
        <v>400</v>
      </c>
      <c r="B22" s="203"/>
      <c r="C22" s="203"/>
      <c r="D22" s="203"/>
      <c r="E22" s="204"/>
    </row>
    <row r="23" spans="1:5" x14ac:dyDescent="0.2">
      <c r="A23" s="205" t="s">
        <v>401</v>
      </c>
      <c r="B23" s="206"/>
      <c r="C23" s="206"/>
      <c r="D23" s="206"/>
      <c r="E23" s="207"/>
    </row>
    <row r="24" spans="1:5" x14ac:dyDescent="0.2">
      <c r="A24" s="205" t="s">
        <v>402</v>
      </c>
      <c r="B24" s="206"/>
      <c r="C24" s="206"/>
      <c r="D24" s="206"/>
      <c r="E24" s="207"/>
    </row>
    <row r="25" spans="1:5" x14ac:dyDescent="0.2">
      <c r="A25" s="205" t="s">
        <v>403</v>
      </c>
      <c r="B25" s="206"/>
      <c r="C25" s="206"/>
      <c r="D25" s="206"/>
      <c r="E25" s="207"/>
    </row>
    <row r="26" spans="1:5" ht="13.5" thickBot="1" x14ac:dyDescent="0.25">
      <c r="A26" s="208" t="s">
        <v>404</v>
      </c>
      <c r="B26" s="209"/>
      <c r="C26" s="209"/>
      <c r="D26" s="209"/>
      <c r="E26" s="210"/>
    </row>
    <row r="27" spans="1:5" x14ac:dyDescent="0.2">
      <c r="A27" s="211"/>
      <c r="B27" s="211"/>
      <c r="C27" s="211"/>
      <c r="D27" s="211"/>
      <c r="E27" s="211"/>
    </row>
    <row r="28" spans="1:5" ht="12.75" customHeight="1" x14ac:dyDescent="0.2">
      <c r="A28" s="212" t="s">
        <v>405</v>
      </c>
      <c r="B28" s="212"/>
      <c r="C28" s="212"/>
      <c r="D28" s="212"/>
      <c r="E28" s="212"/>
    </row>
    <row r="29" spans="1:5" ht="12.75" customHeight="1" x14ac:dyDescent="0.2">
      <c r="A29" s="212" t="s">
        <v>406</v>
      </c>
      <c r="B29" s="212"/>
      <c r="C29" s="212"/>
      <c r="D29" s="212"/>
      <c r="E29" s="212"/>
    </row>
    <row r="30" spans="1:5" ht="12.75" customHeight="1" x14ac:dyDescent="0.2">
      <c r="A30" s="212" t="s">
        <v>407</v>
      </c>
      <c r="B30" s="212"/>
      <c r="C30" s="212"/>
      <c r="D30" s="212"/>
      <c r="E30" s="212"/>
    </row>
  </sheetData>
  <mergeCells count="16">
    <mergeCell ref="A28:E28"/>
    <mergeCell ref="A29:E29"/>
    <mergeCell ref="A30:E30"/>
    <mergeCell ref="C20:E20"/>
    <mergeCell ref="A22:E22"/>
    <mergeCell ref="A23:E23"/>
    <mergeCell ref="A24:E24"/>
    <mergeCell ref="A25:E25"/>
    <mergeCell ref="A26:E26"/>
    <mergeCell ref="A1:E1"/>
    <mergeCell ref="A2:E2"/>
    <mergeCell ref="A3:E3"/>
    <mergeCell ref="A5:A6"/>
    <mergeCell ref="B5:B6"/>
    <mergeCell ref="C5:D5"/>
    <mergeCell ref="E5:E6"/>
  </mergeCells>
  <pageMargins left="0.51181102362204722" right="0.70866141732283472" top="0.27559055118110237" bottom="0.74803149606299213" header="0.31496062992125984" footer="0.31496062992125984"/>
  <pageSetup paperSize="5" scale="9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Baru</vt:lpstr>
      <vt:lpstr>23 Jan 16</vt:lpstr>
      <vt:lpstr>TSF Kiri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2018-01-05T17:59:18Z</cp:lastPrinted>
  <dcterms:created xsi:type="dcterms:W3CDTF">2005-03-22T02:26:48Z</dcterms:created>
  <dcterms:modified xsi:type="dcterms:W3CDTF">2018-01-06T13:38:08Z</dcterms:modified>
</cp:coreProperties>
</file>